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imbursement\Medicare\PDPM\national files\"/>
    </mc:Choice>
  </mc:AlternateContent>
  <xr:revisionPtr revIDLastSave="0" documentId="13_ncr:1_{606BCC9B-0956-4B37-9820-0ABD77A79CD2}" xr6:coauthVersionLast="44" xr6:coauthVersionMax="44" xr10:uidLastSave="{00000000-0000-0000-0000-000000000000}"/>
  <bookViews>
    <workbookView xWindow="-120" yWindow="-120" windowWidth="29040" windowHeight="15840" xr2:uid="{BA99A1D7-94E8-4F8C-8A66-51E1788C354A}"/>
  </bookViews>
  <sheets>
    <sheet name="Instructions" sheetId="10" r:id="rId1"/>
    <sheet name="Calculator" sheetId="6" r:id="rId2"/>
    <sheet name="Lists" sheetId="1" state="hidden" r:id="rId3"/>
    <sheet name="Wage_Index" sheetId="7" state="hidden" r:id="rId4"/>
    <sheet name="Adjustment_factors" sheetId="8" state="hidden" r:id="rId5"/>
  </sheets>
  <definedNames>
    <definedName name="Alabama">Lists!$A$2:$A$31</definedName>
    <definedName name="Alaska">Lists!$B$2:$B$5</definedName>
    <definedName name="Arizona">Lists!$C$2:$C$10</definedName>
    <definedName name="Arkansas">Lists!$D$2:$D$22</definedName>
    <definedName name="California">Lists!$E$2:$E$39</definedName>
    <definedName name="Colorado">Lists!$F$2:$F$19</definedName>
    <definedName name="Connecticut">Lists!$G$2:$G$9</definedName>
    <definedName name="Delaware">Lists!$H$2:$H$4</definedName>
    <definedName name="District_of_Columbia">Lists!$I$2</definedName>
    <definedName name="Florida">Lists!$J$2:$J$46</definedName>
    <definedName name="Georgia">Lists!$K$2:$K$76</definedName>
    <definedName name="Guam">Lists!$L$2</definedName>
    <definedName name="Hawaii">Lists!$M$2:$M$5</definedName>
    <definedName name="Idaho">Lists!$N$2:$N$16</definedName>
    <definedName name="Illinois">Lists!$O$2:$O$42</definedName>
    <definedName name="Indiana">Lists!$P$2:$P$46</definedName>
    <definedName name="Iowa">Lists!$Q$2:$Q$23</definedName>
    <definedName name="Kansas">Lists!$R$2:$R$21</definedName>
    <definedName name="Kentucky">Lists!$S$2:$S$37</definedName>
    <definedName name="Louisiana">Lists!$T$2:$T$37</definedName>
    <definedName name="Maine">Lists!$U$2:$U$7</definedName>
    <definedName name="Maryland">Lists!$V$2:$V$21</definedName>
    <definedName name="Massachusetts">Lists!$W$2:$W$13</definedName>
    <definedName name="Michigan">Lists!$X$2:$X$28</definedName>
    <definedName name="Minnesota">Lists!$Y$2:$Y$29</definedName>
    <definedName name="Mississippi">Lists!$Z$2:$Z$19</definedName>
    <definedName name="Missouri">Lists!$AA$2:$AA$36</definedName>
    <definedName name="Montana">Lists!$AB$2:$AB$7</definedName>
    <definedName name="Nebraska">Lists!$AC$2:$AC$15</definedName>
    <definedName name="Nevada">Lists!$AD$2:$AD$6</definedName>
    <definedName name="New_Hampshire">Lists!$AE$2:$AE$5</definedName>
    <definedName name="New_Jersey">Lists!$AF$2:$AF$22</definedName>
    <definedName name="New_Mexico">Lists!$AG$2:$AG$9</definedName>
    <definedName name="New_York">Lists!$AH$2:$AH$40</definedName>
    <definedName name="NewHampshire">Lists!$AE$2:$AE$5</definedName>
    <definedName name="NewJersey">Lists!$AF$2:$AF$22</definedName>
    <definedName name="North_Carolina">Lists!$AI$2:$AI$48</definedName>
    <definedName name="North_Dakota">Lists!$AJ$2:$AJ$8</definedName>
    <definedName name="Ohio">Lists!$AK$2:$AK$40</definedName>
    <definedName name="Oklahoma">Lists!$AL$2:$AL$21</definedName>
    <definedName name="Oregon">Lists!$AM$2:$AM$15</definedName>
    <definedName name="Pennsylvania">Lists!$AN$2:$AN$39</definedName>
    <definedName name="Puerto_Rico">Lists!$AO$2:$AO$71</definedName>
    <definedName name="Rhode_Island">Lists!$AP$2:$AP$6</definedName>
    <definedName name="South_Carolina">Lists!$AQ$2:$AQ$28</definedName>
    <definedName name="South_Dakota">Lists!$AR$2:$AR$10</definedName>
    <definedName name="State">Lists!$A$1:$BB$1</definedName>
    <definedName name="Tennessee">Lists!$AS$2:$AS$44</definedName>
    <definedName name="Texas">Lists!$AT$2:$AT$84</definedName>
    <definedName name="Utah">Lists!$AU$2:$AU$12</definedName>
    <definedName name="Vermont">Lists!$AV$2:$AV$5</definedName>
    <definedName name="Virgin_Islands">Lists!$AW$2</definedName>
    <definedName name="Virginia">Lists!$AX$2:$AX$82</definedName>
    <definedName name="Washington">Lists!$AY$2:$AY$23</definedName>
    <definedName name="West_Virginia">Lists!$AZ$2:$AZ$23</definedName>
    <definedName name="Wisconsin">Lists!$BA$2:$BA$28</definedName>
    <definedName name="Wyoming">Lists!$BB$2:$BB$4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6" l="1"/>
  <c r="F29" i="6"/>
  <c r="D92" i="6"/>
  <c r="D86" i="6"/>
  <c r="D87" i="6"/>
  <c r="D88" i="6"/>
  <c r="D89" i="6"/>
  <c r="D90" i="6"/>
  <c r="D85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59" i="6"/>
  <c r="D47" i="6"/>
  <c r="D48" i="6"/>
  <c r="D49" i="6"/>
  <c r="D50" i="6"/>
  <c r="D51" i="6"/>
  <c r="D52" i="6"/>
  <c r="D53" i="6"/>
  <c r="D54" i="6"/>
  <c r="D55" i="6"/>
  <c r="D56" i="6"/>
  <c r="D57" i="6"/>
  <c r="D46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29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12" i="6"/>
  <c r="E92" i="6" l="1"/>
  <c r="C92" i="6" s="1"/>
  <c r="G30" i="6" l="1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29" i="6"/>
  <c r="F30" i="6"/>
  <c r="F31" i="6"/>
  <c r="F32" i="6"/>
  <c r="F33" i="6"/>
  <c r="F34" i="6"/>
  <c r="F36" i="6"/>
  <c r="F37" i="6"/>
  <c r="F38" i="6"/>
  <c r="F39" i="6"/>
  <c r="F40" i="6"/>
  <c r="F41" i="6"/>
  <c r="F42" i="6"/>
  <c r="F43" i="6"/>
  <c r="F44" i="6"/>
  <c r="E90" i="6" l="1"/>
  <c r="C90" i="6" s="1"/>
  <c r="E89" i="6"/>
  <c r="C89" i="6" s="1"/>
  <c r="E88" i="6"/>
  <c r="C88" i="6" s="1"/>
  <c r="E87" i="6"/>
  <c r="C87" i="6" s="1"/>
  <c r="E86" i="6"/>
  <c r="C86" i="6" s="1"/>
  <c r="E85" i="6"/>
  <c r="C85" i="6" s="1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7" i="6"/>
  <c r="E56" i="6"/>
  <c r="E55" i="6"/>
  <c r="E54" i="6"/>
  <c r="E53" i="6"/>
  <c r="E52" i="6"/>
  <c r="E51" i="6"/>
  <c r="E50" i="6"/>
  <c r="E49" i="6"/>
  <c r="E48" i="6"/>
  <c r="E47" i="6"/>
  <c r="E46" i="6"/>
  <c r="E44" i="6"/>
  <c r="C44" i="6" s="1"/>
  <c r="E43" i="6"/>
  <c r="C43" i="6" s="1"/>
  <c r="E42" i="6"/>
  <c r="C42" i="6" s="1"/>
  <c r="E41" i="6"/>
  <c r="C41" i="6" s="1"/>
  <c r="E40" i="6"/>
  <c r="C40" i="6" s="1"/>
  <c r="E39" i="6"/>
  <c r="C39" i="6" s="1"/>
  <c r="E38" i="6"/>
  <c r="C38" i="6" s="1"/>
  <c r="E37" i="6"/>
  <c r="C37" i="6" s="1"/>
  <c r="E36" i="6"/>
  <c r="C36" i="6" s="1"/>
  <c r="E35" i="6"/>
  <c r="C35" i="6" s="1"/>
  <c r="E34" i="6"/>
  <c r="C34" i="6" s="1"/>
  <c r="E33" i="6"/>
  <c r="C33" i="6" s="1"/>
  <c r="E32" i="6"/>
  <c r="C32" i="6" s="1"/>
  <c r="E31" i="6"/>
  <c r="C31" i="6" s="1"/>
  <c r="E30" i="6"/>
  <c r="C30" i="6" s="1"/>
  <c r="E29" i="6"/>
  <c r="C29" i="6" s="1"/>
  <c r="E13" i="6"/>
  <c r="C13" i="6" s="1"/>
  <c r="E14" i="6"/>
  <c r="C14" i="6" s="1"/>
  <c r="E15" i="6"/>
  <c r="C15" i="6" s="1"/>
  <c r="E16" i="6"/>
  <c r="C16" i="6" s="1"/>
  <c r="E17" i="6"/>
  <c r="C17" i="6" s="1"/>
  <c r="E18" i="6"/>
  <c r="C18" i="6" s="1"/>
  <c r="E19" i="6"/>
  <c r="C19" i="6" s="1"/>
  <c r="E20" i="6"/>
  <c r="C20" i="6" s="1"/>
  <c r="E21" i="6"/>
  <c r="C21" i="6" s="1"/>
  <c r="E22" i="6"/>
  <c r="C22" i="6" s="1"/>
  <c r="E23" i="6"/>
  <c r="C23" i="6" s="1"/>
  <c r="E24" i="6"/>
  <c r="C24" i="6" s="1"/>
  <c r="E25" i="6"/>
  <c r="C25" i="6" s="1"/>
  <c r="E26" i="6"/>
  <c r="C26" i="6" s="1"/>
  <c r="E27" i="6"/>
  <c r="C27" i="6" s="1"/>
  <c r="E12" i="6"/>
  <c r="C12" i="6" s="1"/>
  <c r="C49" i="6" l="1"/>
  <c r="I49" i="6" s="1"/>
  <c r="C53" i="6"/>
  <c r="I53" i="6" s="1"/>
  <c r="C57" i="6"/>
  <c r="I57" i="6" s="1"/>
  <c r="C62" i="6"/>
  <c r="I62" i="6" s="1"/>
  <c r="C66" i="6"/>
  <c r="I66" i="6" s="1"/>
  <c r="C70" i="6"/>
  <c r="I70" i="6" s="1"/>
  <c r="C74" i="6"/>
  <c r="I74" i="6" s="1"/>
  <c r="C78" i="6"/>
  <c r="I78" i="6" s="1"/>
  <c r="C82" i="6"/>
  <c r="I82" i="6" s="1"/>
  <c r="C46" i="6"/>
  <c r="I46" i="6" s="1"/>
  <c r="C50" i="6"/>
  <c r="I50" i="6" s="1"/>
  <c r="C54" i="6"/>
  <c r="I54" i="6" s="1"/>
  <c r="C59" i="6"/>
  <c r="I59" i="6" s="1"/>
  <c r="C63" i="6"/>
  <c r="I63" i="6" s="1"/>
  <c r="C67" i="6"/>
  <c r="I67" i="6" s="1"/>
  <c r="C71" i="6"/>
  <c r="I71" i="6" s="1"/>
  <c r="C75" i="6"/>
  <c r="I75" i="6" s="1"/>
  <c r="C79" i="6"/>
  <c r="I79" i="6" s="1"/>
  <c r="C83" i="6"/>
  <c r="I83" i="6" s="1"/>
  <c r="C47" i="6"/>
  <c r="I47" i="6" s="1"/>
  <c r="C51" i="6"/>
  <c r="I51" i="6" s="1"/>
  <c r="C55" i="6"/>
  <c r="I55" i="6" s="1"/>
  <c r="C60" i="6"/>
  <c r="I60" i="6" s="1"/>
  <c r="C64" i="6"/>
  <c r="I64" i="6" s="1"/>
  <c r="C68" i="6"/>
  <c r="I68" i="6" s="1"/>
  <c r="C72" i="6"/>
  <c r="I72" i="6" s="1"/>
  <c r="C76" i="6"/>
  <c r="I76" i="6" s="1"/>
  <c r="C80" i="6"/>
  <c r="I80" i="6" s="1"/>
  <c r="C48" i="6"/>
  <c r="I48" i="6" s="1"/>
  <c r="C52" i="6"/>
  <c r="I52" i="6" s="1"/>
  <c r="C56" i="6"/>
  <c r="I56" i="6" s="1"/>
  <c r="C61" i="6"/>
  <c r="I61" i="6" s="1"/>
  <c r="C65" i="6"/>
  <c r="I65" i="6" s="1"/>
  <c r="C69" i="6"/>
  <c r="I69" i="6" s="1"/>
  <c r="C73" i="6"/>
  <c r="I73" i="6" s="1"/>
  <c r="C77" i="6"/>
  <c r="I77" i="6" s="1"/>
  <c r="C81" i="6"/>
  <c r="I81" i="6" s="1"/>
  <c r="I24" i="6"/>
  <c r="I19" i="6"/>
  <c r="I26" i="6"/>
  <c r="I22" i="6"/>
  <c r="I35" i="6"/>
  <c r="I39" i="6"/>
  <c r="I43" i="6"/>
  <c r="F92" i="6"/>
  <c r="I92" i="6" s="1"/>
  <c r="H86" i="6"/>
  <c r="I86" i="6" s="1"/>
  <c r="H87" i="6"/>
  <c r="I87" i="6" s="1"/>
  <c r="H88" i="6"/>
  <c r="I88" i="6" s="1"/>
  <c r="H89" i="6"/>
  <c r="I89" i="6" s="1"/>
  <c r="H90" i="6"/>
  <c r="I90" i="6" s="1"/>
  <c r="H85" i="6"/>
  <c r="I85" i="6" s="1"/>
  <c r="H44" i="6"/>
  <c r="I44" i="6" s="1"/>
  <c r="H43" i="6"/>
  <c r="H42" i="6"/>
  <c r="I42" i="6" s="1"/>
  <c r="H41" i="6"/>
  <c r="I41" i="6" s="1"/>
  <c r="H40" i="6"/>
  <c r="I40" i="6" s="1"/>
  <c r="H39" i="6"/>
  <c r="H38" i="6"/>
  <c r="I38" i="6" s="1"/>
  <c r="H37" i="6"/>
  <c r="I37" i="6" s="1"/>
  <c r="H36" i="6"/>
  <c r="I36" i="6" s="1"/>
  <c r="H35" i="6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H20" i="6"/>
  <c r="I20" i="6" s="1"/>
  <c r="H21" i="6"/>
  <c r="I21" i="6" s="1"/>
  <c r="H22" i="6"/>
  <c r="H23" i="6"/>
  <c r="I23" i="6" s="1"/>
  <c r="H24" i="6"/>
  <c r="H25" i="6"/>
  <c r="I25" i="6" s="1"/>
  <c r="H26" i="6"/>
  <c r="H27" i="6"/>
  <c r="I27" i="6" s="1"/>
  <c r="H12" i="6"/>
  <c r="I12" i="6" s="1"/>
  <c r="I94" i="6" l="1"/>
  <c r="B6" i="6" s="1"/>
  <c r="B7" i="6" s="1"/>
</calcChain>
</file>

<file path=xl/sharedStrings.xml><?xml version="1.0" encoding="utf-8"?>
<sst xmlns="http://schemas.openxmlformats.org/spreadsheetml/2006/main" count="2774" uniqueCount="1543">
  <si>
    <t>Component</t>
  </si>
  <si>
    <t>Rate</t>
  </si>
  <si>
    <t>PT</t>
  </si>
  <si>
    <t>OT</t>
  </si>
  <si>
    <t>SLP</t>
  </si>
  <si>
    <t>Nursing</t>
  </si>
  <si>
    <t>NTA</t>
  </si>
  <si>
    <t>Non-Case-Mix</t>
  </si>
  <si>
    <t>Urban</t>
  </si>
  <si>
    <t>Rural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</si>
  <si>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</si>
  <si>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</si>
  <si>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</si>
  <si>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</si>
  <si>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</si>
  <si>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</si>
  <si>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</si>
  <si>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</si>
  <si>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</si>
  <si>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</si>
  <si>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</si>
  <si>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</si>
  <si>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</si>
  <si>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</si>
  <si>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</si>
  <si>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</si>
  <si>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</si>
  <si>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</si>
  <si>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</si>
  <si>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</si>
  <si>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</si>
  <si>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</si>
  <si>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</si>
  <si>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</si>
  <si>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</si>
  <si>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</si>
  <si>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</si>
  <si>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</si>
  <si>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NA</t>
  </si>
  <si>
    <t>NB</t>
  </si>
  <si>
    <t>NC</t>
  </si>
  <si>
    <t>ND</t>
  </si>
  <si>
    <t>NE</t>
  </si>
  <si>
    <t>NF</t>
  </si>
  <si>
    <t>CA2</t>
  </si>
  <si>
    <t>ES3</t>
  </si>
  <si>
    <t>ES2</t>
  </si>
  <si>
    <t>ES1</t>
  </si>
  <si>
    <t>HDE2</t>
  </si>
  <si>
    <t>HDE1</t>
  </si>
  <si>
    <t>HBC2</t>
  </si>
  <si>
    <t>HBC1</t>
  </si>
  <si>
    <t>CBC1</t>
  </si>
  <si>
    <t>CA1</t>
  </si>
  <si>
    <t>BAB2</t>
  </si>
  <si>
    <t>BAB1</t>
  </si>
  <si>
    <t>PDE2</t>
  </si>
  <si>
    <t>PDE1</t>
  </si>
  <si>
    <t>PBC2</t>
  </si>
  <si>
    <t>PA2</t>
  </si>
  <si>
    <t>PBC1</t>
  </si>
  <si>
    <t>PA1</t>
  </si>
  <si>
    <t>LDE2</t>
  </si>
  <si>
    <t>LDE1</t>
  </si>
  <si>
    <t>LBC2</t>
  </si>
  <si>
    <t>LBC1</t>
  </si>
  <si>
    <t>CDE2</t>
  </si>
  <si>
    <t>CDE1</t>
  </si>
  <si>
    <t>CBC2</t>
  </si>
  <si>
    <t>Case Mix Group</t>
  </si>
  <si>
    <t>Case Mix</t>
  </si>
  <si>
    <t>Non-Case Mix</t>
  </si>
  <si>
    <t>Index Area</t>
  </si>
  <si>
    <t>Acadia Parish, Louisiana</t>
  </si>
  <si>
    <t>Ada County, Idaho</t>
  </si>
  <si>
    <t>Adams County, Colorado</t>
  </si>
  <si>
    <t>Adams County, Pennsylvania</t>
  </si>
  <si>
    <t>Aguada Municipio, Puerto Rico</t>
  </si>
  <si>
    <t>Aguadilla Municipio, Puerto Rico</t>
  </si>
  <si>
    <t>Aguas Buenas Municipio, Puerto Rico</t>
  </si>
  <si>
    <t>Aiken County, South Carolina</t>
  </si>
  <si>
    <t>Alachua County, Florida</t>
  </si>
  <si>
    <t>Alamance County, North Carolina</t>
  </si>
  <si>
    <t>Alameda County, California</t>
  </si>
  <si>
    <t>Albany County, New York</t>
  </si>
  <si>
    <t>Albemarle County, Virginia</t>
  </si>
  <si>
    <t>Alexander County, Illinois</t>
  </si>
  <si>
    <t>Alexander County, North Carolina</t>
  </si>
  <si>
    <t>Alexandria City County, Virginia</t>
  </si>
  <si>
    <t>Allegany County, Maryland</t>
  </si>
  <si>
    <t>Allegheny County, Pennsylvania</t>
  </si>
  <si>
    <t>Allen County, Indiana</t>
  </si>
  <si>
    <t>Allen County, Kentucky</t>
  </si>
  <si>
    <t>Allen County, Ohio</t>
  </si>
  <si>
    <t>Amelia County, Virginia</t>
  </si>
  <si>
    <t>Amherst County, Virginia</t>
  </si>
  <si>
    <t>Anasco Municipio, Puerto Rico</t>
  </si>
  <si>
    <t>Anchorage Municipality, Alaska</t>
  </si>
  <si>
    <t>Anderson County, South Carolina</t>
  </si>
  <si>
    <t>Anderson County, Tennessee</t>
  </si>
  <si>
    <t>Andrew County, Missouri</t>
  </si>
  <si>
    <t>Androscoggin County, Maine</t>
  </si>
  <si>
    <t>Anne Arundel County, Maryland</t>
  </si>
  <si>
    <t>Anoka County, Minnesota</t>
  </si>
  <si>
    <t>Appomattox County, Virginia</t>
  </si>
  <si>
    <t>Aransas County, Texas</t>
  </si>
  <si>
    <t>Arapahoe County, Colorado</t>
  </si>
  <si>
    <t>Archer County, Texas</t>
  </si>
  <si>
    <t>Arecibo Municipio, Puerto Rico</t>
  </si>
  <si>
    <t>Arlington County, Virginia</t>
  </si>
  <si>
    <t>Armstrong County, Pennsylvania</t>
  </si>
  <si>
    <t>Armstrong County, Texas</t>
  </si>
  <si>
    <t>Arroyo Municipio, Puerto Rico</t>
  </si>
  <si>
    <t>Ascension Parish, Louisiana</t>
  </si>
  <si>
    <t>Asotin County, Washington</t>
  </si>
  <si>
    <t>Atascosa County, Texas</t>
  </si>
  <si>
    <t>Atlantic County, New Jersey</t>
  </si>
  <si>
    <t>Augusta County, Virginia</t>
  </si>
  <si>
    <t>Austin County, Texas</t>
  </si>
  <si>
    <t>Autauga County, Alabama</t>
  </si>
  <si>
    <t>Baker County, Florida</t>
  </si>
  <si>
    <t>Baker County, Georgia</t>
  </si>
  <si>
    <t>Baldwin County, Alabama</t>
  </si>
  <si>
    <t>Baltimore City, Maryland</t>
  </si>
  <si>
    <t>Baltimore County, Maryland</t>
  </si>
  <si>
    <t>Bandera County, Texas</t>
  </si>
  <si>
    <t>Bannock County, Idaho</t>
  </si>
  <si>
    <t>Barnstable County, Massachusetts</t>
  </si>
  <si>
    <t>Barrow County, Georgia</t>
  </si>
  <si>
    <t>Barry County, Michigan</t>
  </si>
  <si>
    <t>Bartholomew County, Indiana</t>
  </si>
  <si>
    <t>Bartow County, Georgia</t>
  </si>
  <si>
    <t>Bastrop County, Texas</t>
  </si>
  <si>
    <t>Bates County, Missouri</t>
  </si>
  <si>
    <t>Bay County, Florida</t>
  </si>
  <si>
    <t>Bay County, Michigan</t>
  </si>
  <si>
    <t>Beaufort County, South Carolina</t>
  </si>
  <si>
    <t>Beaver County, Pennsylvania</t>
  </si>
  <si>
    <t>Bedford County, Virginia</t>
  </si>
  <si>
    <t>Bell County, Texas</t>
  </si>
  <si>
    <t>Belmont County, Ohio</t>
  </si>
  <si>
    <t>Benton County, Arkansas</t>
  </si>
  <si>
    <t>Benton County, Indiana</t>
  </si>
  <si>
    <t>Benton County, Iowa</t>
  </si>
  <si>
    <t>Benton County, Minnesota</t>
  </si>
  <si>
    <t>Benton County, Mississippi</t>
  </si>
  <si>
    <t>Benton County, Oregon</t>
  </si>
  <si>
    <t>Benton County, Washington</t>
  </si>
  <si>
    <t>Bergen County, New Jersey</t>
  </si>
  <si>
    <t>Berkeley County, South Carolina</t>
  </si>
  <si>
    <t>Berkeley County, West Virginia</t>
  </si>
  <si>
    <t>Berks County, Pennsylvania</t>
  </si>
  <si>
    <t>Berkshire County, Massachusetts</t>
  </si>
  <si>
    <t>Bernalillo County, New Mexico</t>
  </si>
  <si>
    <t>Berrien County, Michigan</t>
  </si>
  <si>
    <t>Bexar County, Texas</t>
  </si>
  <si>
    <t>Bibb County, Alabama</t>
  </si>
  <si>
    <t>Bibb County, Georgia</t>
  </si>
  <si>
    <t>Black Hawk County, Iowa</t>
  </si>
  <si>
    <t>Blair County, Pennsylvania</t>
  </si>
  <si>
    <t>Blount County, Alabama</t>
  </si>
  <si>
    <t>Blount County, Tennessee</t>
  </si>
  <si>
    <t>Blue Earth County, Minnesota</t>
  </si>
  <si>
    <t>Boise County, Idaho</t>
  </si>
  <si>
    <t>Bollinger County, Missouri</t>
  </si>
  <si>
    <t>Bond County, Illinois</t>
  </si>
  <si>
    <t>Bonneville County, Idaho</t>
  </si>
  <si>
    <t>Boone County, Illinois</t>
  </si>
  <si>
    <t>Boone County, Indiana</t>
  </si>
  <si>
    <t>Boone County, Kentucky</t>
  </si>
  <si>
    <t>Boone County, Missouri</t>
  </si>
  <si>
    <t>Boone County, West Virginia</t>
  </si>
  <si>
    <t>Bossier Parish, Louisiana</t>
  </si>
  <si>
    <t>Botetourt County, Virginia</t>
  </si>
  <si>
    <t>Boulder County, Colorado</t>
  </si>
  <si>
    <t>Bourbon County, Kentucky</t>
  </si>
  <si>
    <t>Bowie County, Texas</t>
  </si>
  <si>
    <t>Box Elder County, Utah</t>
  </si>
  <si>
    <t>Boyd County, Kentucky</t>
  </si>
  <si>
    <t>Bracken County, Kentucky</t>
  </si>
  <si>
    <t>Bradley County, Tennessee</t>
  </si>
  <si>
    <t>Brantley County, Georgia</t>
  </si>
  <si>
    <t>Brazoria County, Texas</t>
  </si>
  <si>
    <t>Brazos County, Texas</t>
  </si>
  <si>
    <t>Bremer County, Iowa</t>
  </si>
  <si>
    <t>Brevard County, Florida</t>
  </si>
  <si>
    <t>Bristol City County, Virginia</t>
  </si>
  <si>
    <t>Bristol County, Massachusetts</t>
  </si>
  <si>
    <t>Bristol County, Rhode Island</t>
  </si>
  <si>
    <t>Bronx County, New York</t>
  </si>
  <si>
    <t>Brooke County, West Virginia</t>
  </si>
  <si>
    <t>Brooks County, Georgia</t>
  </si>
  <si>
    <t>Broome County, New York</t>
  </si>
  <si>
    <t>Broomfield County, Colorado</t>
  </si>
  <si>
    <t>Broward County, Florida</t>
  </si>
  <si>
    <t>Brown County, Indiana</t>
  </si>
  <si>
    <t>Brown County, Ohio</t>
  </si>
  <si>
    <t>Brown County, Wisconsin</t>
  </si>
  <si>
    <t>Brunswick County, North Carolina</t>
  </si>
  <si>
    <t>Bryan County, Georgia</t>
  </si>
  <si>
    <t>Buchanan County, Missouri</t>
  </si>
  <si>
    <t>Buckingham County, Virginia</t>
  </si>
  <si>
    <t>Bucks County, Pennsylvania</t>
  </si>
  <si>
    <t>Bullitt County, Kentucky</t>
  </si>
  <si>
    <t>Buncombe County, North Carolina</t>
  </si>
  <si>
    <t>Burke County, Georgia</t>
  </si>
  <si>
    <t>Burke County, North Carolina</t>
  </si>
  <si>
    <t>Burleigh County, North Dakota</t>
  </si>
  <si>
    <t>Burleson County, Texas</t>
  </si>
  <si>
    <t>Burlington County, New Jersey</t>
  </si>
  <si>
    <t>Butler County, Kansas</t>
  </si>
  <si>
    <t>Butler County, Kentucky</t>
  </si>
  <si>
    <t>Butler County, Ohio</t>
  </si>
  <si>
    <t>Butler County, Pennsylvania</t>
  </si>
  <si>
    <t>Butte County, California</t>
  </si>
  <si>
    <t>Butte County, Idaho</t>
  </si>
  <si>
    <t>Butts County, Georgia</t>
  </si>
  <si>
    <t>Cabarrus County, North Carolina</t>
  </si>
  <si>
    <t>Cabell County, West Virginia</t>
  </si>
  <si>
    <t>Cabo Rojo Municipio, Puerto Rico</t>
  </si>
  <si>
    <t>Cache County, Utah</t>
  </si>
  <si>
    <t>Caddo Parish, Louisiana</t>
  </si>
  <si>
    <t>Calcasieu Parish, Louisiana</t>
  </si>
  <si>
    <t>Caldwell County, Missouri</t>
  </si>
  <si>
    <t>Caldwell County, North Carolina</t>
  </si>
  <si>
    <t>Caldwell County, Texas</t>
  </si>
  <si>
    <t>Calhoun County, Alabama</t>
  </si>
  <si>
    <t>Calhoun County, Illinois</t>
  </si>
  <si>
    <t>Calhoun County, Michigan</t>
  </si>
  <si>
    <t>Calhoun County, South Carolina</t>
  </si>
  <si>
    <t>Callahan County, Texas</t>
  </si>
  <si>
    <t>Callaway County, Missouri</t>
  </si>
  <si>
    <t>Calumet County, Wisconsin</t>
  </si>
  <si>
    <t>Calvert County, Maryland</t>
  </si>
  <si>
    <t>Cambria County, Pennsylvania</t>
  </si>
  <si>
    <t>Camden County, New Jersey</t>
  </si>
  <si>
    <t>Cameron County, Texas</t>
  </si>
  <si>
    <t>Cameron Parish, Louisiana</t>
  </si>
  <si>
    <t>Campbell County, Kentucky</t>
  </si>
  <si>
    <t>Campbell County, Tennessee</t>
  </si>
  <si>
    <t>Campbell County, Virginia</t>
  </si>
  <si>
    <t>Camuy Municipio, Puerto Rico</t>
  </si>
  <si>
    <t>Canadian County, Oklahoma</t>
  </si>
  <si>
    <t>Cannon County, Tennessee</t>
  </si>
  <si>
    <t>Canyon County, Idaho</t>
  </si>
  <si>
    <t>Cape Girardeau County, Missouri</t>
  </si>
  <si>
    <t>Cape May County, New Jersey</t>
  </si>
  <si>
    <t>Carbon County, Montana</t>
  </si>
  <si>
    <t>Carbon County, Pennsylvania</t>
  </si>
  <si>
    <t>Carlton County, Minnesota</t>
  </si>
  <si>
    <t>Caroline County, Virginia</t>
  </si>
  <si>
    <t>Carroll County, Georgia</t>
  </si>
  <si>
    <t>Carroll County, Indiana</t>
  </si>
  <si>
    <t>Carroll County, Maryland</t>
  </si>
  <si>
    <t>Carroll County, Ohio</t>
  </si>
  <si>
    <t>Carson City County, Nevada</t>
  </si>
  <si>
    <t>Carson County, Texas</t>
  </si>
  <si>
    <t>Carter County, Tennessee</t>
  </si>
  <si>
    <t>Carver County, Minnesota</t>
  </si>
  <si>
    <t>Cascade County, Montana</t>
  </si>
  <si>
    <t>Cass County, Michigan</t>
  </si>
  <si>
    <t>Cass County, Missouri</t>
  </si>
  <si>
    <t>Cass County, Nebraska</t>
  </si>
  <si>
    <t>Cass County, North Dakota</t>
  </si>
  <si>
    <t>Catawba County, North Carolina</t>
  </si>
  <si>
    <t>Catoosa County, Georgia</t>
  </si>
  <si>
    <t>Cecil County, Maryland</t>
  </si>
  <si>
    <t>Centre County, Pennsylvania</t>
  </si>
  <si>
    <t>Chambers County, Texas</t>
  </si>
  <si>
    <t>Champaign County, Illinois</t>
  </si>
  <si>
    <t>Charles City County, Virginia</t>
  </si>
  <si>
    <t>Charles County, Maryland</t>
  </si>
  <si>
    <t>Charleston County, South Carolina</t>
  </si>
  <si>
    <t>Charlotte County, Florida</t>
  </si>
  <si>
    <t>Charlottesville City County, Virginia</t>
  </si>
  <si>
    <t>Chatham County, Georgia</t>
  </si>
  <si>
    <t>Chatham County, North Carolina</t>
  </si>
  <si>
    <t>Chattahoochee County, Georgia</t>
  </si>
  <si>
    <t>Cheatham County, Tennessee</t>
  </si>
  <si>
    <t>Chelan County, Washington</t>
  </si>
  <si>
    <t>Chemung County, New York</t>
  </si>
  <si>
    <t>Cherokee County, Georgia</t>
  </si>
  <si>
    <t>Chesapeake City, Virginia</t>
  </si>
  <si>
    <t>Chester County, Pennsylvania</t>
  </si>
  <si>
    <t>Chester County, South Carolina</t>
  </si>
  <si>
    <t>Chester County, Tennessee</t>
  </si>
  <si>
    <t>Chesterfield County, Virginia</t>
  </si>
  <si>
    <t>Chilton County, Alabama</t>
  </si>
  <si>
    <t>Chippewa County, Wisconsin</t>
  </si>
  <si>
    <t>Chisago County, Minnesota</t>
  </si>
  <si>
    <t>Chittenden County, Vermont</t>
  </si>
  <si>
    <t>Christian County, Kentucky</t>
  </si>
  <si>
    <t>Christian County, Missouri</t>
  </si>
  <si>
    <t>Citrus County, Florida</t>
  </si>
  <si>
    <t>Clackamas County, Oregon</t>
  </si>
  <si>
    <t>Clark County, Indiana</t>
  </si>
  <si>
    <t>Clark County, Kentucky</t>
  </si>
  <si>
    <t>Clark County, Nevada</t>
  </si>
  <si>
    <t>Clark County, Ohio</t>
  </si>
  <si>
    <t>Clark County, Washington</t>
  </si>
  <si>
    <t>Clarke County, Georgia</t>
  </si>
  <si>
    <t>Clarke County, Virginia</t>
  </si>
  <si>
    <t>Clay County, Florida</t>
  </si>
  <si>
    <t>Clay County, Indiana</t>
  </si>
  <si>
    <t>Clay County, Minnesota</t>
  </si>
  <si>
    <t>Clay County, Missouri</t>
  </si>
  <si>
    <t>Clay County, Texas</t>
  </si>
  <si>
    <t>Clay County, West Virginia</t>
  </si>
  <si>
    <t>Clayton County, Georgia</t>
  </si>
  <si>
    <t>Clear Creek County, Colorado</t>
  </si>
  <si>
    <t>Clermont County, Ohio</t>
  </si>
  <si>
    <t>Cleveland County, Arkansas</t>
  </si>
  <si>
    <t>Cleveland County, Oklahoma</t>
  </si>
  <si>
    <t>Clinton County, Illinois</t>
  </si>
  <si>
    <t>Clinton County, Michigan</t>
  </si>
  <si>
    <t>Clinton County, Missouri</t>
  </si>
  <si>
    <t>Cobb County, Georgia</t>
  </si>
  <si>
    <t>Cochise County, Arizona</t>
  </si>
  <si>
    <t>Coconino County, Arizona</t>
  </si>
  <si>
    <t>Colbert County, Alabama</t>
  </si>
  <si>
    <t>Cole County, Missouri</t>
  </si>
  <si>
    <t>Collier County, Florida</t>
  </si>
  <si>
    <t>Collin County, Texas</t>
  </si>
  <si>
    <t>Colonial Heights City County, Virginia</t>
  </si>
  <si>
    <t>Columbia County, Georgia</t>
  </si>
  <si>
    <t>Columbia County, Oregon</t>
  </si>
  <si>
    <t>Columbia County, Pennsylvania</t>
  </si>
  <si>
    <t>Columbia County, Washington</t>
  </si>
  <si>
    <t>Columbia County, Wisconsin</t>
  </si>
  <si>
    <t>Comal County, Texas</t>
  </si>
  <si>
    <t>Comanche County, Oklahoma</t>
  </si>
  <si>
    <t>Contra Costa County, California</t>
  </si>
  <si>
    <t>Cook County, Illinois</t>
  </si>
  <si>
    <t>Copiah County, Mississippi</t>
  </si>
  <si>
    <t>Coryell County, Texas</t>
  </si>
  <si>
    <t>Cotton County, Oklahoma</t>
  </si>
  <si>
    <t>Coweta County, Georgia</t>
  </si>
  <si>
    <t>Cowlitz County, Washington</t>
  </si>
  <si>
    <t>Craig County, Virginia</t>
  </si>
  <si>
    <t>Craighead County, Arkansas</t>
  </si>
  <si>
    <t>Craven County, North Carolina</t>
  </si>
  <si>
    <t>Crawford County, Arkansas</t>
  </si>
  <si>
    <t>Crawford County, Georgia</t>
  </si>
  <si>
    <t>Creek County, Oklahoma</t>
  </si>
  <si>
    <t>Crittenden County, Arkansas</t>
  </si>
  <si>
    <t>Crockett County, Tennessee</t>
  </si>
  <si>
    <t>Crosby County, Texas</t>
  </si>
  <si>
    <t>Culpeper County, Virginia</t>
  </si>
  <si>
    <t>Cumberland County, Maine</t>
  </si>
  <si>
    <t>Cumberland County, New Jersey</t>
  </si>
  <si>
    <t>Cumberland County, North Carolina</t>
  </si>
  <si>
    <t>Cumberland County, Pennsylvania</t>
  </si>
  <si>
    <t>Currituck County, North Carolina</t>
  </si>
  <si>
    <t>Custer County, South Dakota</t>
  </si>
  <si>
    <t>Cuyahoga County, Ohio</t>
  </si>
  <si>
    <t>Dade County, Georgia</t>
  </si>
  <si>
    <t>Dakota County, Minnesota</t>
  </si>
  <si>
    <t>Dakota County, Nebraska</t>
  </si>
  <si>
    <t>Dallas County, Iowa</t>
  </si>
  <si>
    <t>Dallas County, Missouri</t>
  </si>
  <si>
    <t>Dallas County, Texas</t>
  </si>
  <si>
    <t>Dane County, Wisconsin</t>
  </si>
  <si>
    <t>Darlington County, South Carolina</t>
  </si>
  <si>
    <t>Dauphin County, Pennsylvania</t>
  </si>
  <si>
    <t>Davidson County, North Carolina</t>
  </si>
  <si>
    <t>Davidson County, Tennessee</t>
  </si>
  <si>
    <t>Davie County, North Carolina</t>
  </si>
  <si>
    <t>Daviess County, Kentucky</t>
  </si>
  <si>
    <t>Davis County, Utah</t>
  </si>
  <si>
    <t>Dawson County, Georgia</t>
  </si>
  <si>
    <t>De Kalb County, Illinois</t>
  </si>
  <si>
    <t>De Kalb County, Missouri</t>
  </si>
  <si>
    <t>De Soto County, Mississippi</t>
  </si>
  <si>
    <t>De Soto Parish, Louisiana</t>
  </si>
  <si>
    <t>De Witt County, Illinois</t>
  </si>
  <si>
    <t>Dearborn County, Indiana</t>
  </si>
  <si>
    <t>DeKalb County, Georgia</t>
  </si>
  <si>
    <t>Delaware County, Indiana</t>
  </si>
  <si>
    <t>Delaware County, Ohio</t>
  </si>
  <si>
    <t>Delaware County, Pennsylvania</t>
  </si>
  <si>
    <t>Denton County, Texas</t>
  </si>
  <si>
    <t>Denver County, Colorado</t>
  </si>
  <si>
    <t>Deschutes County, Oregon</t>
  </si>
  <si>
    <t>Dickson County, Tennessee</t>
  </si>
  <si>
    <t>Dinwiddie County, Virginia</t>
  </si>
  <si>
    <t>Dixon County, Nebraska</t>
  </si>
  <si>
    <t>Dodge County, Minnesota</t>
  </si>
  <si>
    <t>Dona Ana County, New Mexico</t>
  </si>
  <si>
    <t>Doniphan County, Kansas</t>
  </si>
  <si>
    <t>Dorchester County, South Carolina</t>
  </si>
  <si>
    <t>Dougherty County, Georgia</t>
  </si>
  <si>
    <t>Douglas County, Colorado</t>
  </si>
  <si>
    <t>Douglas County, Georgia</t>
  </si>
  <si>
    <t>Douglas County, Kansas</t>
  </si>
  <si>
    <t>Douglas County, Nebraska</t>
  </si>
  <si>
    <t>Douglas County, Washington</t>
  </si>
  <si>
    <t>Douglas County, Wisconsin</t>
  </si>
  <si>
    <t>Du Page County, Illinois</t>
  </si>
  <si>
    <t>Dubuque County, Iowa</t>
  </si>
  <si>
    <t>Durham County, North Carolina</t>
  </si>
  <si>
    <t>Dutchess County, New York</t>
  </si>
  <si>
    <t>Duval County, Florida</t>
  </si>
  <si>
    <t>E. Baton Rouge Parish, Louisiana</t>
  </si>
  <si>
    <t>East Feliciana Parish, Louisiana</t>
  </si>
  <si>
    <t>Eaton County, Michigan</t>
  </si>
  <si>
    <t>Eau Claire County, Wisconsin</t>
  </si>
  <si>
    <t>Echols County, Georgia</t>
  </si>
  <si>
    <t>Ector County, Texas</t>
  </si>
  <si>
    <t>Edgecombe County, North Carolina</t>
  </si>
  <si>
    <t>Edgefield County, South Carolina</t>
  </si>
  <si>
    <t>Edmonson County, Kentucky</t>
  </si>
  <si>
    <t>Effingham County, Georgia</t>
  </si>
  <si>
    <t>El Dorado County, California</t>
  </si>
  <si>
    <t>El Paso County, Colorado</t>
  </si>
  <si>
    <t>El Paso County, Texas</t>
  </si>
  <si>
    <t>Elbert County, Colorado</t>
  </si>
  <si>
    <t>Elkhart County, Indiana</t>
  </si>
  <si>
    <t>Ellis County, Texas</t>
  </si>
  <si>
    <t>Elmore County, Alabama</t>
  </si>
  <si>
    <t>Erie County, New York</t>
  </si>
  <si>
    <t>Erie County, Pennsylvania</t>
  </si>
  <si>
    <t>Escambia County, Florida</t>
  </si>
  <si>
    <t>Essex County, Massachusetts</t>
  </si>
  <si>
    <t>Essex County, New Jersey</t>
  </si>
  <si>
    <t>Etowah County, Alabama</t>
  </si>
  <si>
    <t>Fairbanks North Star Borough, Alaska</t>
  </si>
  <si>
    <t>Fairfax City County, Virginia</t>
  </si>
  <si>
    <t>Fairfax County, Virginia</t>
  </si>
  <si>
    <t>Fairfield County, Connecticut</t>
  </si>
  <si>
    <t>Fairfield County, Ohio</t>
  </si>
  <si>
    <t>Fairfield County, South Carolina</t>
  </si>
  <si>
    <t>Falls Church City County, Virginia</t>
  </si>
  <si>
    <t>Falls County, Texas</t>
  </si>
  <si>
    <t>Faulkner County, Arkansas</t>
  </si>
  <si>
    <t>Fauquier County, Virginia</t>
  </si>
  <si>
    <t>Fayette County, Georgia</t>
  </si>
  <si>
    <t>Fayette County, Kentucky</t>
  </si>
  <si>
    <t>Fayette County, Pennsylvania</t>
  </si>
  <si>
    <t>Fayette County, Tennessee</t>
  </si>
  <si>
    <t>Fayette County, West Virginia</t>
  </si>
  <si>
    <t>Fillmore County, Minnesota</t>
  </si>
  <si>
    <t>Flagler County, Florida</t>
  </si>
  <si>
    <t>Florence County, South Carolina</t>
  </si>
  <si>
    <t>Floyd County, Georgia</t>
  </si>
  <si>
    <t>Floyd County, Indiana</t>
  </si>
  <si>
    <t>Floyd County, Virginia</t>
  </si>
  <si>
    <t>Fluvanna County, Virginia</t>
  </si>
  <si>
    <t>Fond Du Lac County, Wisconsin</t>
  </si>
  <si>
    <t>Ford County, Illinois</t>
  </si>
  <si>
    <t>Forrest County, Mississippi</t>
  </si>
  <si>
    <t>Forsyth County, Georgia</t>
  </si>
  <si>
    <t>Forsyth County, North Carolina</t>
  </si>
  <si>
    <t>Fort Bend County, Texas</t>
  </si>
  <si>
    <t>Franklin County, Idaho</t>
  </si>
  <si>
    <t>Franklin County, Missouri</t>
  </si>
  <si>
    <t>Franklin County, North Carolina</t>
  </si>
  <si>
    <t>Franklin County, Ohio</t>
  </si>
  <si>
    <t>Franklin County, Pennsylvania</t>
  </si>
  <si>
    <t>Franklin County, Vermont</t>
  </si>
  <si>
    <t>Franklin County, Virginia</t>
  </si>
  <si>
    <t>Franklin County, Washington</t>
  </si>
  <si>
    <t>Frederick County, Maryland</t>
  </si>
  <si>
    <t>Frederick County, Virginia</t>
  </si>
  <si>
    <t>Fredericksburg City County, Virginia</t>
  </si>
  <si>
    <t>Fresno County, California</t>
  </si>
  <si>
    <t>Fulton County, Georgia</t>
  </si>
  <si>
    <t>Fulton County, Ohio</t>
  </si>
  <si>
    <t>Gadsden County, Florida</t>
  </si>
  <si>
    <t>Gallatin County, Kentucky</t>
  </si>
  <si>
    <t>Galveston County, Texas</t>
  </si>
  <si>
    <t>Garfield County, Oklahoma</t>
  </si>
  <si>
    <t>Garland County, Arkansas</t>
  </si>
  <si>
    <t>Gaston County, North Carolina</t>
  </si>
  <si>
    <t>Gates County, North Carolina</t>
  </si>
  <si>
    <t>Geauga County, Ohio</t>
  </si>
  <si>
    <t>Gem County, Idaho</t>
  </si>
  <si>
    <t>Genesee County, Michigan</t>
  </si>
  <si>
    <t>Geneva County, Alabama</t>
  </si>
  <si>
    <t>Gilchrist County, Florida</t>
  </si>
  <si>
    <t>Giles County, Virginia</t>
  </si>
  <si>
    <t>Gilpin County, Colorado</t>
  </si>
  <si>
    <t>Gloucester County, New Jersey</t>
  </si>
  <si>
    <t>Gloucester County, Virginia</t>
  </si>
  <si>
    <t>Glynn County, Georgia</t>
  </si>
  <si>
    <t>Golden Valley County, Montana</t>
  </si>
  <si>
    <t>Goliad County, Texas</t>
  </si>
  <si>
    <t>Goochland County, Virginia</t>
  </si>
  <si>
    <t>Grady County, Oklahoma</t>
  </si>
  <si>
    <t>Grainger County, Tennessee</t>
  </si>
  <si>
    <t>Grand Forks County, North Dakota</t>
  </si>
  <si>
    <t>Grand Isle County, Vermont</t>
  </si>
  <si>
    <t>Grant County, Arkansas</t>
  </si>
  <si>
    <t>Grant County, Kentucky</t>
  </si>
  <si>
    <t>Grant Parish, Louisiana</t>
  </si>
  <si>
    <t>Grayson County, Texas</t>
  </si>
  <si>
    <t>Green County, Wisconsin</t>
  </si>
  <si>
    <t>Greene County, Missouri</t>
  </si>
  <si>
    <t>Greene County, Ohio</t>
  </si>
  <si>
    <t>Greene County, Virginia</t>
  </si>
  <si>
    <t>Greenup County, Kentucky</t>
  </si>
  <si>
    <t>Greenville County, South Carolina</t>
  </si>
  <si>
    <t>Gregg County, Texas</t>
  </si>
  <si>
    <t>Grundy County, Illinois</t>
  </si>
  <si>
    <t>Grundy County, Iowa</t>
  </si>
  <si>
    <t>Guadalupe County, Texas</t>
  </si>
  <si>
    <t>Guanica Municipio, Puerto Rico</t>
  </si>
  <si>
    <t>Guayama Municipio, Puerto Rico</t>
  </si>
  <si>
    <t>Guayanilla Municipio, Puerto Rico</t>
  </si>
  <si>
    <t>Guilford County, North Carolina</t>
  </si>
  <si>
    <t>Gulf County, Florida</t>
  </si>
  <si>
    <t>Guthrie County, Iowa</t>
  </si>
  <si>
    <t>Gwinnett County, Georgia</t>
  </si>
  <si>
    <t>Hale County, Alabama</t>
  </si>
  <si>
    <t>Hall County, Georgia</t>
  </si>
  <si>
    <t>Hall County, Nebraska</t>
  </si>
  <si>
    <t>Hamblen County, Tennessee</t>
  </si>
  <si>
    <t>Hamilton County, Indiana</t>
  </si>
  <si>
    <t>Hamilton County, Nebraska</t>
  </si>
  <si>
    <t>Hamilton County, Ohio</t>
  </si>
  <si>
    <t>Hamilton County, Tennessee</t>
  </si>
  <si>
    <t>Hampden County, Massachusetts</t>
  </si>
  <si>
    <t>Hampshire County, Massachusetts</t>
  </si>
  <si>
    <t>Hampshire County, West Virginia</t>
  </si>
  <si>
    <t>Hampton City, Virginia</t>
  </si>
  <si>
    <t>Hancock County, Indiana</t>
  </si>
  <si>
    <t>Hancock County, Kentucky</t>
  </si>
  <si>
    <t>Hancock County, Mississippi</t>
  </si>
  <si>
    <t>Hancock County, West Virginia</t>
  </si>
  <si>
    <t>Hanover County, Virginia</t>
  </si>
  <si>
    <t>Haralson County, Georgia</t>
  </si>
  <si>
    <t>Hardin County, Kentucky</t>
  </si>
  <si>
    <t>Hardin County, Texas</t>
  </si>
  <si>
    <t>Harford County, Maryland</t>
  </si>
  <si>
    <t>Harris County, Georgia</t>
  </si>
  <si>
    <t>Harris County, Texas</t>
  </si>
  <si>
    <t>Harrison County, Indiana</t>
  </si>
  <si>
    <t>Harrison County, Iowa</t>
  </si>
  <si>
    <t>Harrison County, Mississippi</t>
  </si>
  <si>
    <t>Harrisonburg City County, Virginia</t>
  </si>
  <si>
    <t>Hartford County, Connecticut</t>
  </si>
  <si>
    <t>Harvey County, Kansas</t>
  </si>
  <si>
    <t>Hatillo Municipio, Puerto Rico</t>
  </si>
  <si>
    <t>Hawkins County, Tennessee</t>
  </si>
  <si>
    <t>Hays County, Texas</t>
  </si>
  <si>
    <t>Haywood County, North Carolina</t>
  </si>
  <si>
    <t>Heard County, Georgia</t>
  </si>
  <si>
    <t>Henderson County, Kentucky</t>
  </si>
  <si>
    <t>Henderson County, North Carolina</t>
  </si>
  <si>
    <t>Hendricks County, Indiana</t>
  </si>
  <si>
    <t>Hennepin County, Minnesota</t>
  </si>
  <si>
    <t>Henrico County, Virginia</t>
  </si>
  <si>
    <t>Henry County, Alabama</t>
  </si>
  <si>
    <t>Henry County, Georgia</t>
  </si>
  <si>
    <t>Henry County, Illinois</t>
  </si>
  <si>
    <t>Henry County, Kentucky</t>
  </si>
  <si>
    <t>Herkimer County, New York</t>
  </si>
  <si>
    <t>Hernando County, Florida</t>
  </si>
  <si>
    <t>Hickman County, Tennessee</t>
  </si>
  <si>
    <t>Hidalgo County, Texas</t>
  </si>
  <si>
    <t>Highlands County, Florida</t>
  </si>
  <si>
    <t>Hillsborough County, Florida</t>
  </si>
  <si>
    <t>Hillsborough County, New Hampshire</t>
  </si>
  <si>
    <t>Hinds County, Mississippi</t>
  </si>
  <si>
    <t>Hocking County, Ohio</t>
  </si>
  <si>
    <t>Hoke County, North Carolina</t>
  </si>
  <si>
    <t>Honolulu County, Hawaii</t>
  </si>
  <si>
    <t>Hood County, Texas</t>
  </si>
  <si>
    <t>Hopewell City County, Virginia</t>
  </si>
  <si>
    <t>Hormigueros Municipio, Puerto Rico</t>
  </si>
  <si>
    <t>Horry County, South Carolina</t>
  </si>
  <si>
    <t>Houston County, Alabama</t>
  </si>
  <si>
    <t>Houston County, Georgia</t>
  </si>
  <si>
    <t>Houston County, Minnesota</t>
  </si>
  <si>
    <t>Howard County, Indiana</t>
  </si>
  <si>
    <t>Howard County, Maryland</t>
  </si>
  <si>
    <t>Howard County, Nebraska</t>
  </si>
  <si>
    <t>Hudson County, New Jersey</t>
  </si>
  <si>
    <t>Hudspeth County, Texas</t>
  </si>
  <si>
    <t>Hunt County, Texas</t>
  </si>
  <si>
    <t>Hunterdon County, New Jersey</t>
  </si>
  <si>
    <t>Iberia Parish, Louisiana</t>
  </si>
  <si>
    <t>Iberville Parish, Louisiana</t>
  </si>
  <si>
    <t>Imperial County, California</t>
  </si>
  <si>
    <t>Indian River County, Florida</t>
  </si>
  <si>
    <t>Ingham County, Michigan</t>
  </si>
  <si>
    <t>Iowa County, Wisconsin</t>
  </si>
  <si>
    <t>Iredell County, North Carolina</t>
  </si>
  <si>
    <t>Irion County, Texas</t>
  </si>
  <si>
    <t>Isabela Municipio, Puerto Rico</t>
  </si>
  <si>
    <t>Isanti County, Minnesota</t>
  </si>
  <si>
    <t>Isle Of Wight County, Virginia</t>
  </si>
  <si>
    <t>Jackson County, Illinois</t>
  </si>
  <si>
    <t>Jackson County, Kansas</t>
  </si>
  <si>
    <t>Jackson County, Michigan</t>
  </si>
  <si>
    <t>Jackson County, Mississippi</t>
  </si>
  <si>
    <t>Jackson County, Missouri</t>
  </si>
  <si>
    <t>Jackson County, Oregon</t>
  </si>
  <si>
    <t>James City County, Virginia</t>
  </si>
  <si>
    <t>Jasper County, Georgia</t>
  </si>
  <si>
    <t>Jasper County, Indiana</t>
  </si>
  <si>
    <t>Jasper County, Missouri</t>
  </si>
  <si>
    <t>Jasper County, South Carolina</t>
  </si>
  <si>
    <t>Jefferson County, Alabama</t>
  </si>
  <si>
    <t>Jefferson County, Arkansas</t>
  </si>
  <si>
    <t>Jefferson County, Colorado</t>
  </si>
  <si>
    <t>Jefferson County, Florida</t>
  </si>
  <si>
    <t>Jefferson County, Idaho</t>
  </si>
  <si>
    <t>Jefferson County, Kansas</t>
  </si>
  <si>
    <t>Jefferson County, Kentucky</t>
  </si>
  <si>
    <t>Jefferson County, Missouri</t>
  </si>
  <si>
    <t>Jefferson County, New York</t>
  </si>
  <si>
    <t>Jefferson County, Ohio</t>
  </si>
  <si>
    <t>Jefferson County, Tennessee</t>
  </si>
  <si>
    <t>Jefferson County, Texas</t>
  </si>
  <si>
    <t>Jefferson County, West Virginia</t>
  </si>
  <si>
    <t>Jefferson Parish, Louisiana</t>
  </si>
  <si>
    <t>Jerome County, Idaho</t>
  </si>
  <si>
    <t>Jersey County, Illinois</t>
  </si>
  <si>
    <t>Jessamine County, Kentucky</t>
  </si>
  <si>
    <t>Johnson County, Indiana</t>
  </si>
  <si>
    <t>Johnson County, Iowa</t>
  </si>
  <si>
    <t>Johnson County, Kansas</t>
  </si>
  <si>
    <t>Johnson County, Texas</t>
  </si>
  <si>
    <t>Johnston County, North Carolina</t>
  </si>
  <si>
    <t>Jones County, Georgia</t>
  </si>
  <si>
    <t>Jones County, Iowa</t>
  </si>
  <si>
    <t>Jones County, North Carolina</t>
  </si>
  <si>
    <t>Jones County, Texas</t>
  </si>
  <si>
    <t>Josephine County, Oregon</t>
  </si>
  <si>
    <t>Juab County, Utah</t>
  </si>
  <si>
    <t>Juana Diaz Municipio, Puerto Rico</t>
  </si>
  <si>
    <t>Kalamazoo County, Michigan</t>
  </si>
  <si>
    <t>Kalawao County, Hawaii</t>
  </si>
  <si>
    <t>Kanawha County, West Virginia</t>
  </si>
  <si>
    <t>Kane County, Illinois</t>
  </si>
  <si>
    <t>Kankakee County, Illinois</t>
  </si>
  <si>
    <t>Kaufman County, Texas</t>
  </si>
  <si>
    <t>Kendall County, Illinois</t>
  </si>
  <si>
    <t>Kendall County, Texas</t>
  </si>
  <si>
    <t>Kenosha County, Wisconsin</t>
  </si>
  <si>
    <t>Kent County, Delaware</t>
  </si>
  <si>
    <t>Kent County, Michigan</t>
  </si>
  <si>
    <t>Kent County, Rhode Island</t>
  </si>
  <si>
    <t>Kenton County, Kentucky</t>
  </si>
  <si>
    <t>Kern County, California</t>
  </si>
  <si>
    <t>Kershaw County, South Carolina</t>
  </si>
  <si>
    <t>Kewaunee County, Wisconsin</t>
  </si>
  <si>
    <t>King County, Washington</t>
  </si>
  <si>
    <t>King William County, Virginia</t>
  </si>
  <si>
    <t>Kingman County, Kansas</t>
  </si>
  <si>
    <t>Kings County, California</t>
  </si>
  <si>
    <t>Kings County, New York</t>
  </si>
  <si>
    <t>Kitsap County, Washington</t>
  </si>
  <si>
    <t>Knox County, Tennessee</t>
  </si>
  <si>
    <t>Kootenai County, Idaho</t>
  </si>
  <si>
    <t>La Crosse County, Wisconsin</t>
  </si>
  <si>
    <t>La Porte County, Indiana</t>
  </si>
  <si>
    <t>Lackawanna County, Pennsylvania</t>
  </si>
  <si>
    <t>Lafayette County, Missouri</t>
  </si>
  <si>
    <t>Lafayette Parish, Louisiana</t>
  </si>
  <si>
    <t>Lafourche Parish, Louisiana</t>
  </si>
  <si>
    <t>Lajas Municipio, Puerto Rico</t>
  </si>
  <si>
    <t>Lake County, Florida</t>
  </si>
  <si>
    <t>Lake County, Illinois</t>
  </si>
  <si>
    <t>Lake County, Indiana</t>
  </si>
  <si>
    <t>Lake County, Ohio</t>
  </si>
  <si>
    <t>Lamar County, Georgia</t>
  </si>
  <si>
    <t>Lamar County, Mississippi</t>
  </si>
  <si>
    <t>Lampasas County, Texas</t>
  </si>
  <si>
    <t>Lancaster County, Nebraska</t>
  </si>
  <si>
    <t>Lancaster County, Pennsylvania</t>
  </si>
  <si>
    <t>Lancaster County, South Carolina</t>
  </si>
  <si>
    <t>Lane County, Oregon</t>
  </si>
  <si>
    <t>Lanier County, Georgia</t>
  </si>
  <si>
    <t>Lapeer County, Michigan</t>
  </si>
  <si>
    <t>Laramie County, Wyoming</t>
  </si>
  <si>
    <t>Lares Municipio, Puerto Rico</t>
  </si>
  <si>
    <t>Larimer County, Colorado</t>
  </si>
  <si>
    <t>Larue County, Kentucky</t>
  </si>
  <si>
    <t>Lauderdale County, Alabama</t>
  </si>
  <si>
    <t>Laurens County, South Carolina</t>
  </si>
  <si>
    <t>Lawrence County, Alabama</t>
  </si>
  <si>
    <t>Lawrence County, Ohio</t>
  </si>
  <si>
    <t>Le Flore County, Oklahoma</t>
  </si>
  <si>
    <t>Le Sueur County, Minnesota</t>
  </si>
  <si>
    <t>Leavenworth County, Kansas</t>
  </si>
  <si>
    <t>Lebanon County, Pennsylvania</t>
  </si>
  <si>
    <t>Lee County, Alabama</t>
  </si>
  <si>
    <t>Lee County, Florida</t>
  </si>
  <si>
    <t>Lee County, Georgia</t>
  </si>
  <si>
    <t>Lehigh County, Pennsylvania</t>
  </si>
  <si>
    <t>Leon County, Florida</t>
  </si>
  <si>
    <t>Lexington County, South Carolina</t>
  </si>
  <si>
    <t>Liberty County, Georgia</t>
  </si>
  <si>
    <t>Liberty County, Texas</t>
  </si>
  <si>
    <t>Licking County, Ohio</t>
  </si>
  <si>
    <t>Limestone County, Alabama</t>
  </si>
  <si>
    <t>Lincoln County, Arkansas</t>
  </si>
  <si>
    <t>Lincoln County, Georgia</t>
  </si>
  <si>
    <t>Lincoln County, Missouri</t>
  </si>
  <si>
    <t>Lincoln County, North Carolina</t>
  </si>
  <si>
    <t>Lincoln County, Oklahoma</t>
  </si>
  <si>
    <t>Lincoln County, South Dakota</t>
  </si>
  <si>
    <t>Lincoln County, West Virginia</t>
  </si>
  <si>
    <t>Linn County, Iowa</t>
  </si>
  <si>
    <t>Linn County, Kansas</t>
  </si>
  <si>
    <t>Linn County, Oregon</t>
  </si>
  <si>
    <t>Little River County, Arkansas</t>
  </si>
  <si>
    <t>Livingston County, Michigan</t>
  </si>
  <si>
    <t>Livingston County, New York</t>
  </si>
  <si>
    <t>Livingston Parish, Louisiana</t>
  </si>
  <si>
    <t>Logan County, Oklahoma</t>
  </si>
  <si>
    <t>Long County, Georgia</t>
  </si>
  <si>
    <t>Lonoke County, Arkansas</t>
  </si>
  <si>
    <t>Lorain County, Ohio</t>
  </si>
  <si>
    <t>Los Angeles County, California</t>
  </si>
  <si>
    <t>Loudon County, Tennessee</t>
  </si>
  <si>
    <t>Loudoun County, Virginia</t>
  </si>
  <si>
    <t>Lowndes County, Alabama</t>
  </si>
  <si>
    <t>Lowndes County, Georgia</t>
  </si>
  <si>
    <t>Lubbock County, Texas</t>
  </si>
  <si>
    <t>Lucas County, Ohio</t>
  </si>
  <si>
    <t>Luzerne County, Pennsylvania</t>
  </si>
  <si>
    <t>Lycoming County, Pennsylvania</t>
  </si>
  <si>
    <t>Lynchburg City County, Virginia</t>
  </si>
  <si>
    <t>Lynn County, Texas</t>
  </si>
  <si>
    <t>Macomb County, Michigan</t>
  </si>
  <si>
    <t>Macon County, Illinois</t>
  </si>
  <si>
    <t>Macon County, Tennessee</t>
  </si>
  <si>
    <t>Macoupin County, Illinois</t>
  </si>
  <si>
    <t>Madera County, California</t>
  </si>
  <si>
    <t>Madison County, Alabama</t>
  </si>
  <si>
    <t>Madison County, Arkansas</t>
  </si>
  <si>
    <t>Madison County, Georgia</t>
  </si>
  <si>
    <t>Madison County, Illinois</t>
  </si>
  <si>
    <t>Madison County, Indiana</t>
  </si>
  <si>
    <t>Madison County, Iowa</t>
  </si>
  <si>
    <t>Madison County, Mississippi</t>
  </si>
  <si>
    <t>Madison County, New York</t>
  </si>
  <si>
    <t>Madison County, North Carolina</t>
  </si>
  <si>
    <t>Madison County, Ohio</t>
  </si>
  <si>
    <t>Madison County, Tennessee</t>
  </si>
  <si>
    <t>Mahoning County, Ohio</t>
  </si>
  <si>
    <t>Manassas City County, Virginia</t>
  </si>
  <si>
    <t>Manassas Park City County, Virginia</t>
  </si>
  <si>
    <t>Manatee County, Florida</t>
  </si>
  <si>
    <t>Marathon County, Wisconsin</t>
  </si>
  <si>
    <t>Maricopa County, Arizona</t>
  </si>
  <si>
    <t>Marin County, California</t>
  </si>
  <si>
    <t>Marion County, Florida</t>
  </si>
  <si>
    <t>Marion County, Georgia</t>
  </si>
  <si>
    <t>Marion County, Indiana</t>
  </si>
  <si>
    <t>Marion County, Oregon</t>
  </si>
  <si>
    <t>Marion County, Tennessee</t>
  </si>
  <si>
    <t>Marshall County, Illinois</t>
  </si>
  <si>
    <t>Marshall County, Mississippi</t>
  </si>
  <si>
    <t>Marshall County, West Virginia</t>
  </si>
  <si>
    <t>Martin County, Florida</t>
  </si>
  <si>
    <t>Martin County, Texas</t>
  </si>
  <si>
    <t>Matanuska-Susitna Municipality, Alaska</t>
  </si>
  <si>
    <t>Mathews County, Virginia</t>
  </si>
  <si>
    <t>Maui County, Hawaii</t>
  </si>
  <si>
    <t>Maury County, Tennessee</t>
  </si>
  <si>
    <t>Mayaguez Municipio, Puerto Rico</t>
  </si>
  <si>
    <t>Mc Cook County, South Dakota</t>
  </si>
  <si>
    <t>Mc Donald County, Missouri</t>
  </si>
  <si>
    <t>Mc Henry County, Illinois</t>
  </si>
  <si>
    <t>Mc Intosh County, Georgia</t>
  </si>
  <si>
    <t>Mc Lean County, Kentucky</t>
  </si>
  <si>
    <t>Mc Lennan County, Texas</t>
  </si>
  <si>
    <t>Mcclain County, Oklahoma</t>
  </si>
  <si>
    <t>McDuffie County, Georgia</t>
  </si>
  <si>
    <t>McLean County, Illinois</t>
  </si>
  <si>
    <t>Meade County, Kentucky</t>
  </si>
  <si>
    <t>Meade County, South Dakota</t>
  </si>
  <si>
    <t>Mecklenburg County, North Carolina</t>
  </si>
  <si>
    <t>Medina County, Ohio</t>
  </si>
  <si>
    <t>Medina County, Texas</t>
  </si>
  <si>
    <t>Menard County, Illinois</t>
  </si>
  <si>
    <t>Merced County, California</t>
  </si>
  <si>
    <t>Mercer County, Illinois</t>
  </si>
  <si>
    <t>Mercer County, New Jersey</t>
  </si>
  <si>
    <t>Mercer County, Pennsylvania</t>
  </si>
  <si>
    <t>Meriwether County, Georgia</t>
  </si>
  <si>
    <t>Merrick County, Nebraska</t>
  </si>
  <si>
    <t>Mesa County, Colorado</t>
  </si>
  <si>
    <t>Miami County, Kansas</t>
  </si>
  <si>
    <t>Miami County, Ohio</t>
  </si>
  <si>
    <t>Miami-Dade County, Florida</t>
  </si>
  <si>
    <t>Middlesex County, Connecticut</t>
  </si>
  <si>
    <t>Middlesex County, Massachusetts</t>
  </si>
  <si>
    <t>Middlesex County, New Jersey</t>
  </si>
  <si>
    <t>Midland County, Michigan</t>
  </si>
  <si>
    <t>Midland County, Texas</t>
  </si>
  <si>
    <t>Mille Lacs County, Minnesota</t>
  </si>
  <si>
    <t>Miller County, Arkansas</t>
  </si>
  <si>
    <t>Mills County, Iowa</t>
  </si>
  <si>
    <t>Milwaukee County, Wisconsin</t>
  </si>
  <si>
    <t>Mineral County, West Virginia</t>
  </si>
  <si>
    <t>Minnehaha County, South Dakota</t>
  </si>
  <si>
    <t>Missoula County, Montana</t>
  </si>
  <si>
    <t>Mobile County, Alabama</t>
  </si>
  <si>
    <t>Moca Municipio, Puerto Rico</t>
  </si>
  <si>
    <t>Mohave County, Arizona</t>
  </si>
  <si>
    <t>Moniteau County, Missouri</t>
  </si>
  <si>
    <t>Monmouth County, New Jersey</t>
  </si>
  <si>
    <t>Monongalia County, West Virginia</t>
  </si>
  <si>
    <t>Monroe County, Georgia</t>
  </si>
  <si>
    <t>Monroe County, Illinois</t>
  </si>
  <si>
    <t>Monroe County, Indiana</t>
  </si>
  <si>
    <t>Monroe County, Michigan</t>
  </si>
  <si>
    <t>Monroe County, New York</t>
  </si>
  <si>
    <t>Monroe County, Pennsylvania</t>
  </si>
  <si>
    <t>Montcalm County, Michigan</t>
  </si>
  <si>
    <t>Monterey County, California</t>
  </si>
  <si>
    <t>Montgomery County, Alabama</t>
  </si>
  <si>
    <t>Montgomery County, Maryland</t>
  </si>
  <si>
    <t>Montgomery County, Ohio</t>
  </si>
  <si>
    <t>Montgomery County, Pennsylvania</t>
  </si>
  <si>
    <t>Montgomery County, Tennessee</t>
  </si>
  <si>
    <t>Montgomery County, Texas</t>
  </si>
  <si>
    <t>Montgomery County, Virginia</t>
  </si>
  <si>
    <t>Montour County, Pennsylvania</t>
  </si>
  <si>
    <t>Morgan County, Alabama</t>
  </si>
  <si>
    <t>Morgan County, Georgia</t>
  </si>
  <si>
    <t>Morgan County, Indiana</t>
  </si>
  <si>
    <t>Morgan County, Tennessee</t>
  </si>
  <si>
    <t>Morgan County, Utah</t>
  </si>
  <si>
    <t>Morris County, New Jersey</t>
  </si>
  <si>
    <t>Morrow County, Ohio</t>
  </si>
  <si>
    <t>Morton County, North Dakota</t>
  </si>
  <si>
    <t>Multnomah County, Oregon</t>
  </si>
  <si>
    <t>Murray County, Georgia</t>
  </si>
  <si>
    <t>Muscogee County, Georgia</t>
  </si>
  <si>
    <t>Muskegon County, Michigan</t>
  </si>
  <si>
    <t>Napa County, California</t>
  </si>
  <si>
    <t>Nash County, North Carolina</t>
  </si>
  <si>
    <t>Nassau County, Florida</t>
  </si>
  <si>
    <t>Nassau County, New York</t>
  </si>
  <si>
    <t>Natrona County, Wyoming</t>
  </si>
  <si>
    <t>Nelson County, Virginia</t>
  </si>
  <si>
    <t>New Castle County, Delaware</t>
  </si>
  <si>
    <t>New Hanover County, North Carolina</t>
  </si>
  <si>
    <t>New Haven County, Connecticut</t>
  </si>
  <si>
    <t>New Kent County, Virginia</t>
  </si>
  <si>
    <t>New London County, Connecticut</t>
  </si>
  <si>
    <t>New York County, New York</t>
  </si>
  <si>
    <t>Newport County, Rhode Island</t>
  </si>
  <si>
    <t>Newport News City, Virginia</t>
  </si>
  <si>
    <t>Newton County, Georgia</t>
  </si>
  <si>
    <t>Newton County, Indiana</t>
  </si>
  <si>
    <t>Newton County, Missouri</t>
  </si>
  <si>
    <t>Newton County, Texas</t>
  </si>
  <si>
    <t>Nez Perce County, Idaho</t>
  </si>
  <si>
    <t>Niagara County, New York</t>
  </si>
  <si>
    <t>Nicollet County, Minnesota</t>
  </si>
  <si>
    <t>Norfolk City, Virginia</t>
  </si>
  <si>
    <t>Norfolk County, Massachusetts</t>
  </si>
  <si>
    <t>Northampton County, Pennsylvania</t>
  </si>
  <si>
    <t>Nueces County, Texas</t>
  </si>
  <si>
    <t>Oakland County, Michigan</t>
  </si>
  <si>
    <t>Ocean County, New Jersey</t>
  </si>
  <si>
    <t>Oconee County, Georgia</t>
  </si>
  <si>
    <t>Oconto County, Wisconsin</t>
  </si>
  <si>
    <t>Oglethorpe County, Georgia</t>
  </si>
  <si>
    <t>Ohio County, Indiana</t>
  </si>
  <si>
    <t>Ohio County, West Virginia</t>
  </si>
  <si>
    <t>Okaloosa County, Florida</t>
  </si>
  <si>
    <t>Oklahoma County, Oklahoma</t>
  </si>
  <si>
    <t>Okmulgee County, Oklahoma</t>
  </si>
  <si>
    <t>Oldham County, Kentucky</t>
  </si>
  <si>
    <t>Oldham County, Texas</t>
  </si>
  <si>
    <t>Oliver County, North Dakota</t>
  </si>
  <si>
    <t>Olmsted County, Minnesota</t>
  </si>
  <si>
    <t>Oneida County, New York</t>
  </si>
  <si>
    <t>Onondaga County, New York</t>
  </si>
  <si>
    <t>Onslow County, North Carolina</t>
  </si>
  <si>
    <t>Ontario County, New York</t>
  </si>
  <si>
    <t>Orange County, California</t>
  </si>
  <si>
    <t>Orange County, Florida</t>
  </si>
  <si>
    <t>Orange County, New York</t>
  </si>
  <si>
    <t>Orange County, North Carolina</t>
  </si>
  <si>
    <t>Orange County, Texas</t>
  </si>
  <si>
    <t>Orleans County, New York</t>
  </si>
  <si>
    <t>Orleans Parish, Louisiana</t>
  </si>
  <si>
    <t>Osage County, Kansas</t>
  </si>
  <si>
    <t>Osage County, Missouri</t>
  </si>
  <si>
    <t>Osage County, Oklahoma</t>
  </si>
  <si>
    <t>Osceola County, Florida</t>
  </si>
  <si>
    <t>Oswego County, New York</t>
  </si>
  <si>
    <t>Ottawa County, Michigan</t>
  </si>
  <si>
    <t>Ouachita Parish, Louisiana</t>
  </si>
  <si>
    <t>Outagamie County, Wisconsin</t>
  </si>
  <si>
    <t>Owen County, Indiana</t>
  </si>
  <si>
    <t>Owyhee County, Idaho</t>
  </si>
  <si>
    <t>Ozaukee County, Wisconsin</t>
  </si>
  <si>
    <t>Palm Beach County, Florida</t>
  </si>
  <si>
    <t>Pamlico County, North Carolina</t>
  </si>
  <si>
    <t>Park County, Colorado</t>
  </si>
  <si>
    <t>Parker County, Texas</t>
  </si>
  <si>
    <t>Pasco County, Florida</t>
  </si>
  <si>
    <t>Passaic County, New Jersey</t>
  </si>
  <si>
    <t>Patillas Municipio, Puerto Rico</t>
  </si>
  <si>
    <t>Paulding County, Georgia</t>
  </si>
  <si>
    <t>Pawnee County, Oklahoma</t>
  </si>
  <si>
    <t>Peach County, Georgia</t>
  </si>
  <si>
    <t>Pend Oreille County, Washington</t>
  </si>
  <si>
    <t>Pender County, North Carolina</t>
  </si>
  <si>
    <t>Pendleton County, Kentucky</t>
  </si>
  <si>
    <t>Pennington County, South Dakota</t>
  </si>
  <si>
    <t>Penobscot County, Maine</t>
  </si>
  <si>
    <t>Penuelas Municipio, Puerto Rico</t>
  </si>
  <si>
    <t>Peoria County, Illinois</t>
  </si>
  <si>
    <t>Perry County, Arkansas</t>
  </si>
  <si>
    <t>Perry County, Mississippi</t>
  </si>
  <si>
    <t>Perry County, Ohio</t>
  </si>
  <si>
    <t>Perry County, Pennsylvania</t>
  </si>
  <si>
    <t>Person County, North Carolina</t>
  </si>
  <si>
    <t>Petersburg City County, Virginia</t>
  </si>
  <si>
    <t>Philadelphia County, Pennsylvania</t>
  </si>
  <si>
    <t>Piatt County, Illinois</t>
  </si>
  <si>
    <t>Pickaway County, Ohio</t>
  </si>
  <si>
    <t>Pickens County, Alabama</t>
  </si>
  <si>
    <t>Pickens County, Georgia</t>
  </si>
  <si>
    <t>Pickens County, South Carolina</t>
  </si>
  <si>
    <t>Pierce County, Washington</t>
  </si>
  <si>
    <t>Pierce County, Wisconsin</t>
  </si>
  <si>
    <t>Pike County, Georgia</t>
  </si>
  <si>
    <t>Pike County, Pennsylvania</t>
  </si>
  <si>
    <t>Pima County, Arizona</t>
  </si>
  <si>
    <t>Pinal County, Arizona</t>
  </si>
  <si>
    <t>Pinellas County, Florida</t>
  </si>
  <si>
    <t>Pitt County, North Carolina</t>
  </si>
  <si>
    <t>Placer County, California</t>
  </si>
  <si>
    <t>Plaquemines Parish, Louisiana</t>
  </si>
  <si>
    <t>Platte County, Missouri</t>
  </si>
  <si>
    <t>Plymouth County, Iowa</t>
  </si>
  <si>
    <t>Plymouth County, Massachusetts</t>
  </si>
  <si>
    <t>Poinsett County, Arkansas</t>
  </si>
  <si>
    <t>Pointe Coupee Parish, Louisiana</t>
  </si>
  <si>
    <t>Polk County, Florida</t>
  </si>
  <si>
    <t>Polk County, Iowa</t>
  </si>
  <si>
    <t>Polk County, Minnesota</t>
  </si>
  <si>
    <t>Polk County, Missouri</t>
  </si>
  <si>
    <t>Polk County, Oregon</t>
  </si>
  <si>
    <t>Polk County, Tennessee</t>
  </si>
  <si>
    <t>Ponce Municipio, Puerto Rico</t>
  </si>
  <si>
    <t>Poquoson County, Virginia</t>
  </si>
  <si>
    <t>Portage County, Ohio</t>
  </si>
  <si>
    <t>Porter County, Indiana</t>
  </si>
  <si>
    <t>Portsmouth City, Virginia</t>
  </si>
  <si>
    <t>Posey County, Indiana</t>
  </si>
  <si>
    <t>Pottawatomie County, Kansas</t>
  </si>
  <si>
    <t>Pottawattamie County, Iowa</t>
  </si>
  <si>
    <t>Potter County, Texas</t>
  </si>
  <si>
    <t>Powhatan County, Virginia</t>
  </si>
  <si>
    <t>Preston County, West Virginia</t>
  </si>
  <si>
    <t>Prince George County, Virginia</t>
  </si>
  <si>
    <t>Prince Georges County, Maryland</t>
  </si>
  <si>
    <t>Prince William County, Virginia</t>
  </si>
  <si>
    <t>Providence County, Rhode Island</t>
  </si>
  <si>
    <t>Pueblo County, Colorado</t>
  </si>
  <si>
    <t>Pulaski County, Arkansas</t>
  </si>
  <si>
    <t>Pulaski County, Georgia</t>
  </si>
  <si>
    <t>Pulaski County, Virginia</t>
  </si>
  <si>
    <t>Putnam County, Indiana</t>
  </si>
  <si>
    <t>Putnam County, New York</t>
  </si>
  <si>
    <t>Putnam County, West Virginia</t>
  </si>
  <si>
    <t>Quebradillas Municipio, Puerto Rico</t>
  </si>
  <si>
    <t>Queen Anne's County, Maryland</t>
  </si>
  <si>
    <t>Queens County, New York</t>
  </si>
  <si>
    <t>Racine County, Wisconsin</t>
  </si>
  <si>
    <t>Radford City County, Virginia</t>
  </si>
  <si>
    <t>Raleigh County, West Virginia</t>
  </si>
  <si>
    <t>Ramsey County, Minnesota</t>
  </si>
  <si>
    <t>Randall County, Texas</t>
  </si>
  <si>
    <t>Randolph County, North Carolina</t>
  </si>
  <si>
    <t>Rankin County, Mississippi</t>
  </si>
  <si>
    <t>Rapides Parish, Louisiana</t>
  </si>
  <si>
    <t>Rappahannock County, Virginia</t>
  </si>
  <si>
    <t>Ray County, Missouri</t>
  </si>
  <si>
    <t>Rensselaer County, New York</t>
  </si>
  <si>
    <t>Richland County, Ohio</t>
  </si>
  <si>
    <t>Richland County, South Carolina</t>
  </si>
  <si>
    <t>Richmond City County, Virginia</t>
  </si>
  <si>
    <t>Richmond County, Georgia</t>
  </si>
  <si>
    <t>Richmond County, New York</t>
  </si>
  <si>
    <t>Riley County, Kansas</t>
  </si>
  <si>
    <t>Rincon Municipio, Puerto Rico</t>
  </si>
  <si>
    <t>Riverside County, California</t>
  </si>
  <si>
    <t>Roane County, Tennessee</t>
  </si>
  <si>
    <t>Roanoke City County, Virginia</t>
  </si>
  <si>
    <t>Roanoke County, Virginia</t>
  </si>
  <si>
    <t>Robertson County, Tennessee</t>
  </si>
  <si>
    <t>Robertson County, Texas</t>
  </si>
  <si>
    <t>Rock County, Wisconsin</t>
  </si>
  <si>
    <t>Rock Island County, Illinois</t>
  </si>
  <si>
    <t>Rockdale County, Georgia</t>
  </si>
  <si>
    <t>Rockingham County, New Hampshire</t>
  </si>
  <si>
    <t>Rockingham County, North Carolina</t>
  </si>
  <si>
    <t>Rockingham County, Virginia</t>
  </si>
  <si>
    <t>Rockland County, New York</t>
  </si>
  <si>
    <t>Rockwall County, Texas</t>
  </si>
  <si>
    <t>Rogers County, Oklahoma</t>
  </si>
  <si>
    <t>Rowan County, North Carolina</t>
  </si>
  <si>
    <t>Rusk County, Texas</t>
  </si>
  <si>
    <t>Russell County, Alabama</t>
  </si>
  <si>
    <t>Rutherford County, Tennessee</t>
  </si>
  <si>
    <t>Sabana Grande Municipio, Puerto Rico</t>
  </si>
  <si>
    <t>Sacramento County, California</t>
  </si>
  <si>
    <t>Sagadahoc County, Maine</t>
  </si>
  <si>
    <t>Saginaw County, Michigan</t>
  </si>
  <si>
    <t>Salem City County, Virginia</t>
  </si>
  <si>
    <t>Salem County, New Jersey</t>
  </si>
  <si>
    <t>Saline County, Arkansas</t>
  </si>
  <si>
    <t>Salt Lake County, Utah</t>
  </si>
  <si>
    <t>Saluda County, South Carolina</t>
  </si>
  <si>
    <t>San Benito County, California</t>
  </si>
  <si>
    <t>San Bernardino County, California</t>
  </si>
  <si>
    <t>San Diego County, California</t>
  </si>
  <si>
    <t>San Francisco County, California</t>
  </si>
  <si>
    <t>San German Municipio, Puerto Rico</t>
  </si>
  <si>
    <t>San Joaquin County, California</t>
  </si>
  <si>
    <t>San Juan County, New Mexico</t>
  </si>
  <si>
    <t>San Luis Obispo County, California</t>
  </si>
  <si>
    <t>San Mateo County, California</t>
  </si>
  <si>
    <t>San Patricio County, Texas</t>
  </si>
  <si>
    <t>San Sebastian Municipio, Puerto Rico</t>
  </si>
  <si>
    <t>Sandoval County, New Mexico</t>
  </si>
  <si>
    <t>Sangamon County, Illinois</t>
  </si>
  <si>
    <t>Santa Barbara County, California</t>
  </si>
  <si>
    <t>Santa Clara County, California</t>
  </si>
  <si>
    <t>Santa Cruz County, California</t>
  </si>
  <si>
    <t>Santa Fe County, New Mexico</t>
  </si>
  <si>
    <t>Santa Rosa County, Florida</t>
  </si>
  <si>
    <t>Sarasota County, Florida</t>
  </si>
  <si>
    <t>Saratoga County, New York</t>
  </si>
  <si>
    <t>Sarpy County, Nebraska</t>
  </si>
  <si>
    <t>Saunders County, Nebraska</t>
  </si>
  <si>
    <t>Schenectady County, New York</t>
  </si>
  <si>
    <t>Schoharie County, New York</t>
  </si>
  <si>
    <t>Scott County, Indiana</t>
  </si>
  <si>
    <t>Scott County, Iowa</t>
  </si>
  <si>
    <t>Scott County, Kentucky</t>
  </si>
  <si>
    <t>Scott County, Minnesota</t>
  </si>
  <si>
    <t>Scott County, Virginia</t>
  </si>
  <si>
    <t>Sebastian County, Arkansas</t>
  </si>
  <si>
    <t>Sedgwick County, Kansas</t>
  </si>
  <si>
    <t>Seminole County, Florida</t>
  </si>
  <si>
    <t>Sequatchie County, Tennessee</t>
  </si>
  <si>
    <t>Sequoyah County, Oklahoma</t>
  </si>
  <si>
    <t>Seward County, Nebraska</t>
  </si>
  <si>
    <t>Shasta County, California</t>
  </si>
  <si>
    <t>Shawnee County, Kansas</t>
  </si>
  <si>
    <t>Sheboygan County, Wisconsin</t>
  </si>
  <si>
    <t>Shelby County, Alabama</t>
  </si>
  <si>
    <t>Shelby County, Indiana</t>
  </si>
  <si>
    <t>Shelby County, Kentucky</t>
  </si>
  <si>
    <t>Shelby County, Tennessee</t>
  </si>
  <si>
    <t>Sherburne County, Minnesota</t>
  </si>
  <si>
    <t>Sibley County, Minnesota</t>
  </si>
  <si>
    <t>Simpson County, Mississippi</t>
  </si>
  <si>
    <t>Sioux County, North Dakota</t>
  </si>
  <si>
    <t>Skagit County, Washington</t>
  </si>
  <si>
    <t>Skamania County, Washington</t>
  </si>
  <si>
    <t>Smith County, Tennessee</t>
  </si>
  <si>
    <t>Smith County, Texas</t>
  </si>
  <si>
    <t>Snohomish County, Washington</t>
  </si>
  <si>
    <t>Solano County, California</t>
  </si>
  <si>
    <t>Somerset County, Maryland</t>
  </si>
  <si>
    <t>Somerset County, New Jersey</t>
  </si>
  <si>
    <t>Somervell County, Texas</t>
  </si>
  <si>
    <t>Sonoma County, California</t>
  </si>
  <si>
    <t>Spalding County, Georgia</t>
  </si>
  <si>
    <t>Spartanburg County, South Carolina</t>
  </si>
  <si>
    <t>Spencer County, Kentucky</t>
  </si>
  <si>
    <t>Spokane County, Washington</t>
  </si>
  <si>
    <t>Spotsylvania County, Virginia</t>
  </si>
  <si>
    <t>St. Bernard Parish, Louisiana</t>
  </si>
  <si>
    <t>St. Charles County, Missouri</t>
  </si>
  <si>
    <t>St. Charles Parish, Louisiana</t>
  </si>
  <si>
    <t>St. Clair County, Alabama</t>
  </si>
  <si>
    <t>St. Clair County, Illinois</t>
  </si>
  <si>
    <t>St. Clair County, Michigan</t>
  </si>
  <si>
    <t>St. Croix County, Wisconsin</t>
  </si>
  <si>
    <t>St. Helena Parish, Louisiana</t>
  </si>
  <si>
    <t>St. James Parish, Louisiana</t>
  </si>
  <si>
    <t>St. John Baptist Parish, Louisiana</t>
  </si>
  <si>
    <t>St. Johns County, Florida</t>
  </si>
  <si>
    <t>St. Joseph County, Indiana</t>
  </si>
  <si>
    <t>St. Louis City County, Missouri</t>
  </si>
  <si>
    <t>St. Louis County, Minnesota</t>
  </si>
  <si>
    <t>St. Louis County, Missouri</t>
  </si>
  <si>
    <t>St. Lucie County, Florida</t>
  </si>
  <si>
    <t>St. Martin Parish, Louisiana</t>
  </si>
  <si>
    <t>St. Marys County, Maryland</t>
  </si>
  <si>
    <t>St. Tammany Parish, Louisiana</t>
  </si>
  <si>
    <t>Stafford County, Virginia</t>
  </si>
  <si>
    <t>Stanislaus County, California</t>
  </si>
  <si>
    <t>Stark County, Illinois</t>
  </si>
  <si>
    <t>Stark County, Ohio</t>
  </si>
  <si>
    <t>Staunton City, Virginia</t>
  </si>
  <si>
    <t>Stearns County, Minnesota</t>
  </si>
  <si>
    <t>Stevens County, Washington</t>
  </si>
  <si>
    <t>Stokes County, North Carolina</t>
  </si>
  <si>
    <t>Storey County, Nevada</t>
  </si>
  <si>
    <t>Story County, Iowa</t>
  </si>
  <si>
    <t>Strafford County, New Hampshire</t>
  </si>
  <si>
    <t>Suffolk City County, Virginia</t>
  </si>
  <si>
    <t>Suffolk County, Massachusetts</t>
  </si>
  <si>
    <t>Suffolk County, New York</t>
  </si>
  <si>
    <t>Sullivan County, Indiana</t>
  </si>
  <si>
    <t>Sullivan County, Tennessee</t>
  </si>
  <si>
    <t>Summit County, Ohio</t>
  </si>
  <si>
    <t>Sumner County, Kansas</t>
  </si>
  <si>
    <t>Sumner County, Tennessee</t>
  </si>
  <si>
    <t>Sumter County, Florida</t>
  </si>
  <si>
    <t>Sumter County, South Carolina</t>
  </si>
  <si>
    <t>Sussex County, Delaware</t>
  </si>
  <si>
    <t>Sussex County, New Jersey</t>
  </si>
  <si>
    <t>Sussex County, Virginia</t>
  </si>
  <si>
    <t>Sutter County, California</t>
  </si>
  <si>
    <t>Tangipahoa Parish, Louisiana</t>
  </si>
  <si>
    <t>Tarrant County, Texas</t>
  </si>
  <si>
    <t>Tate County, Mississippi</t>
  </si>
  <si>
    <t>Taylor County, Texas</t>
  </si>
  <si>
    <t>Tazewell County, Illinois</t>
  </si>
  <si>
    <t>Teller County, Colorado</t>
  </si>
  <si>
    <t>Terrebonne Parish, Louisiana</t>
  </si>
  <si>
    <t>Terrell County, Georgia</t>
  </si>
  <si>
    <t>The District County, District of Columbia</t>
  </si>
  <si>
    <t>Thurston County, Washington</t>
  </si>
  <si>
    <t>Tioga County, New York</t>
  </si>
  <si>
    <t>Tippecanoe County, Indiana</t>
  </si>
  <si>
    <t>Tipton County, Tennessee</t>
  </si>
  <si>
    <t>Tolland County, Connecticut</t>
  </si>
  <si>
    <t>Tom Green County, Texas</t>
  </si>
  <si>
    <t>Tompkins County, New York</t>
  </si>
  <si>
    <t>Tooele County, Utah</t>
  </si>
  <si>
    <t>Torrance County, New Mexico</t>
  </si>
  <si>
    <t>Travis County, Texas</t>
  </si>
  <si>
    <t>Trigg County, Kentucky</t>
  </si>
  <si>
    <t>Trimble County, Kentucky</t>
  </si>
  <si>
    <t>Trousdale County, Tennessee</t>
  </si>
  <si>
    <t>Trumbull County, Ohio</t>
  </si>
  <si>
    <t>Tulare County, California</t>
  </si>
  <si>
    <t>Tulsa County, Oklahoma</t>
  </si>
  <si>
    <t>Tunica County, Mississippi</t>
  </si>
  <si>
    <t>Turner County, South Dakota</t>
  </si>
  <si>
    <t>Tuscaloosa County, Alabama</t>
  </si>
  <si>
    <t>Twiggs County, Georgia</t>
  </si>
  <si>
    <t>Twin Falls County, Idaho</t>
  </si>
  <si>
    <t>Ulster County, New York</t>
  </si>
  <si>
    <t>Unicoi County, Tennessee</t>
  </si>
  <si>
    <t>Union County, Indiana</t>
  </si>
  <si>
    <t>Union County, New Jersey</t>
  </si>
  <si>
    <t>Union County, North Carolina</t>
  </si>
  <si>
    <t>Union County, Ohio</t>
  </si>
  <si>
    <t>Union County, South Carolina</t>
  </si>
  <si>
    <t>Union County, South Dakota</t>
  </si>
  <si>
    <t>Union County, Tennessee</t>
  </si>
  <si>
    <t>Union Parish, Louisiana</t>
  </si>
  <si>
    <t>Upshur County, Texas</t>
  </si>
  <si>
    <t>Utah County, Utah</t>
  </si>
  <si>
    <t>Utuado Municipio, Puerto Rico</t>
  </si>
  <si>
    <t>Valencia County, New Mexico</t>
  </si>
  <si>
    <t>Van Buren County, Michigan</t>
  </si>
  <si>
    <t>Vanderburgh County, Indiana</t>
  </si>
  <si>
    <t>Ventura County, California</t>
  </si>
  <si>
    <t>Vermilion County, Illinois</t>
  </si>
  <si>
    <t>Vermilion Parish, Louisiana</t>
  </si>
  <si>
    <t>Vermillion County, Indiana</t>
  </si>
  <si>
    <t>Victoria County, Texas</t>
  </si>
  <si>
    <t>Vigo County, Indiana</t>
  </si>
  <si>
    <t>Villalba Municipio, Puerto Rico</t>
  </si>
  <si>
    <t>Virginia Beach City, Virginia</t>
  </si>
  <si>
    <t>Volusia County, Florida</t>
  </si>
  <si>
    <t>W. Baton Rouge Parish, Louisiana</t>
  </si>
  <si>
    <t>Wabasha County, Minnesota</t>
  </si>
  <si>
    <t>Wabaunsee County, Kansas</t>
  </si>
  <si>
    <t>Wagoner County, Oklahoma</t>
  </si>
  <si>
    <t>Wake County, North Carolina</t>
  </si>
  <si>
    <t>Wakulla County, Florida</t>
  </si>
  <si>
    <t>Walker County, Alabama</t>
  </si>
  <si>
    <t>Walker County, Georgia</t>
  </si>
  <si>
    <t>Walla Walla County, Washington</t>
  </si>
  <si>
    <t>Waller County, Texas</t>
  </si>
  <si>
    <t>Walton County, Florida</t>
  </si>
  <si>
    <t>Walton County, Georgia</t>
  </si>
  <si>
    <t>Warren County, Iowa</t>
  </si>
  <si>
    <t>Warren County, Kentucky</t>
  </si>
  <si>
    <t>Warren County, Missouri</t>
  </si>
  <si>
    <t>Warren County, New Jersey</t>
  </si>
  <si>
    <t>Warren County, New York</t>
  </si>
  <si>
    <t>Warren County, Ohio</t>
  </si>
  <si>
    <t>Warren County, Virginia</t>
  </si>
  <si>
    <t>Warrick County, Indiana</t>
  </si>
  <si>
    <t>Washington County, Arkansas</t>
  </si>
  <si>
    <t>Washington County, Indiana</t>
  </si>
  <si>
    <t>Washington County, Iowa</t>
  </si>
  <si>
    <t>Washington County, Maryland</t>
  </si>
  <si>
    <t>Washington County, Minnesota</t>
  </si>
  <si>
    <t>Washington County, Nebraska</t>
  </si>
  <si>
    <t>Washington County, New York</t>
  </si>
  <si>
    <t>Washington County, Oregon</t>
  </si>
  <si>
    <t>Washington County, Pennsylvania</t>
  </si>
  <si>
    <t>Washington County, Rhode Island</t>
  </si>
  <si>
    <t>Washington County, Tennessee</t>
  </si>
  <si>
    <t>Washington County, Utah</t>
  </si>
  <si>
    <t>Washington County, Virginia</t>
  </si>
  <si>
    <t>Washington County, Wisconsin</t>
  </si>
  <si>
    <t>Washoe County, Nevada</t>
  </si>
  <si>
    <t>Washtenaw County, Michigan</t>
  </si>
  <si>
    <t>Waukesha County, Wisconsin</t>
  </si>
  <si>
    <t>Wayne County, Michigan</t>
  </si>
  <si>
    <t>Wayne County, New York</t>
  </si>
  <si>
    <t>Wayne County, North Carolina</t>
  </si>
  <si>
    <t>Wayne County, West Virginia</t>
  </si>
  <si>
    <t>Waynesboro City, Virginia</t>
  </si>
  <si>
    <t>Webb County, Texas</t>
  </si>
  <si>
    <t>Weber County, Utah</t>
  </si>
  <si>
    <t>Webster County, Missouri</t>
  </si>
  <si>
    <t>Webster Parish, Louisiana</t>
  </si>
  <si>
    <t>Weld County, Colorado</t>
  </si>
  <si>
    <t>Wells County, Indiana</t>
  </si>
  <si>
    <t>West Feliciana Parish, Louisiana</t>
  </si>
  <si>
    <t>Westchester County, New York</t>
  </si>
  <si>
    <t>Westmoreland County, Pennsylvania</t>
  </si>
  <si>
    <t>Whatcom County, Washington</t>
  </si>
  <si>
    <t>Whitfield County, Georgia</t>
  </si>
  <si>
    <t>Whitley County, Indiana</t>
  </si>
  <si>
    <t>Wichita County, Texas</t>
  </si>
  <si>
    <t>Wicomico County, Maryland</t>
  </si>
  <si>
    <t>Will County, Illinois</t>
  </si>
  <si>
    <t>Williamsburg City, Virginia</t>
  </si>
  <si>
    <t>Williamson County, Illinois</t>
  </si>
  <si>
    <t>Williamson County, Tennessee</t>
  </si>
  <si>
    <t>Williamson County, Texas</t>
  </si>
  <si>
    <t>Wilson County, Tennessee</t>
  </si>
  <si>
    <t>Wilson County, Texas</t>
  </si>
  <si>
    <t>Winchester City County, Virginia</t>
  </si>
  <si>
    <t>Windham County, Connecticut</t>
  </si>
  <si>
    <t>Winnebago County, Illinois</t>
  </si>
  <si>
    <t>Winnebago County, Wisconsin</t>
  </si>
  <si>
    <t>Wirt County, West Virginia</t>
  </si>
  <si>
    <t>Wise County, Texas</t>
  </si>
  <si>
    <t>Wood County, Ohio</t>
  </si>
  <si>
    <t>Wood County, West Virginia</t>
  </si>
  <si>
    <t>Woodbury County, Iowa</t>
  </si>
  <si>
    <t>Woodford County, Illinois</t>
  </si>
  <si>
    <t>Woodford County, Kentucky</t>
  </si>
  <si>
    <t>Worcester County, Maryland</t>
  </si>
  <si>
    <t>Worcester County, Massachusetts</t>
  </si>
  <si>
    <t>Worth County, Georgia</t>
  </si>
  <si>
    <t>Wright County, Minnesota</t>
  </si>
  <si>
    <t>Wyandotte County, Kansas</t>
  </si>
  <si>
    <t>Wyoming County, Pennsylvania</t>
  </si>
  <si>
    <t>Yadkin County, North Carolina</t>
  </si>
  <si>
    <t>Yakima County, Washington</t>
  </si>
  <si>
    <t>Yamhill County, Oregon</t>
  </si>
  <si>
    <t>Yates County, New York</t>
  </si>
  <si>
    <t>Yauco Municipio, Puerto Rico</t>
  </si>
  <si>
    <t>Yavapai County, Arizona</t>
  </si>
  <si>
    <t>Yazoo County, Mississippi</t>
  </si>
  <si>
    <t>Yellowstone County, Montana</t>
  </si>
  <si>
    <t>Yolo County, California</t>
  </si>
  <si>
    <t>York County, Maine</t>
  </si>
  <si>
    <t>York County, Pennsylvania</t>
  </si>
  <si>
    <t>York County, South Carolina</t>
  </si>
  <si>
    <t>York County, Virginia</t>
  </si>
  <si>
    <t>Yuba County, California</t>
  </si>
  <si>
    <t>Yuma County, Arizona</t>
  </si>
  <si>
    <t>Massachusetts</t>
  </si>
  <si>
    <t xml:space="preserve">Base Rate </t>
  </si>
  <si>
    <t>Wage index factor</t>
  </si>
  <si>
    <t>PD's in category</t>
  </si>
  <si>
    <t>Estimated revenue Amount</t>
  </si>
  <si>
    <t>Multiplier</t>
  </si>
  <si>
    <t>Day</t>
  </si>
  <si>
    <t>LOS mutiplier</t>
  </si>
  <si>
    <t>PT/OT</t>
  </si>
  <si>
    <t>Aibonito Municipio, Puerto Rico</t>
  </si>
  <si>
    <t>Barceloneta Municipio, Puerto Rico</t>
  </si>
  <si>
    <t>Barranquitas Municipio, Puerto Rico</t>
  </si>
  <si>
    <t>Caguas Municipio, Puerto Rico</t>
  </si>
  <si>
    <t>Carolina Municipio, Puerto Rico</t>
  </si>
  <si>
    <t>Cayey Municipio, Puerto Rico</t>
  </si>
  <si>
    <t>Ceiba Municipio, Puerto Rico</t>
  </si>
  <si>
    <t>Ciales Municipio, Puerto Rico</t>
  </si>
  <si>
    <t>Cidra Municipio, Puerto Rico</t>
  </si>
  <si>
    <t>Corozal Municipio, Puerto Rico</t>
  </si>
  <si>
    <t>Dorado Municipio, Puerto Rico</t>
  </si>
  <si>
    <t>Fajardo Municipio, Puerto Rico</t>
  </si>
  <si>
    <t>Florida Municipio, Puerto Rico</t>
  </si>
  <si>
    <t>Guaynabo Municipio, Puerto Rico</t>
  </si>
  <si>
    <t>Gurabo Municipio, Puerto Rico</t>
  </si>
  <si>
    <t>Humacao Municipio, Puerto Rico</t>
  </si>
  <si>
    <t>Juncos Municipio, Puerto Rico</t>
  </si>
  <si>
    <t>Las Piedras Municipio, Puerto Rico</t>
  </si>
  <si>
    <t>Luquillo Municipio, Puerto Rico</t>
  </si>
  <si>
    <t>Maunabo Municipio, Puerto Rico</t>
  </si>
  <si>
    <t>Morovis Municipio, Puerto Rico</t>
  </si>
  <si>
    <t>Naguabo Municipio, Puerto Rico</t>
  </si>
  <si>
    <t>Naranjito Municipio, Puerto Rico</t>
  </si>
  <si>
    <t>Orocovis Municipio, Puerto Rico</t>
  </si>
  <si>
    <t>San Juan Municipio, Puerto Rico</t>
  </si>
  <si>
    <t>San Lorenzo Municipio, Puerto Rico</t>
  </si>
  <si>
    <t>Toa Alta Municipio, Puerto Rico</t>
  </si>
  <si>
    <t>Toa Baja Municipio, Puerto Rico</t>
  </si>
  <si>
    <t>Trujillo Alto Municipio, Puerto Rico</t>
  </si>
  <si>
    <t>Vega Alta Municipio, Puerto Rico</t>
  </si>
  <si>
    <t>Vega Baja Municipio, Puerto Rico</t>
  </si>
  <si>
    <t>Yabucoa Municipio, Puerto Rico</t>
  </si>
  <si>
    <t>Instructions</t>
  </si>
  <si>
    <t>VBP adjustment</t>
  </si>
  <si>
    <t>Estimated MR days</t>
  </si>
  <si>
    <t>Est Total Revenue</t>
  </si>
  <si>
    <t>Avg LOS</t>
  </si>
  <si>
    <t>and that column will remain black for those case mix groups).</t>
  </si>
  <si>
    <t>this will calculate the length of stay adjustment. (note, not all categories have a length of stay adjustment</t>
  </si>
  <si>
    <t>should be an entry there. Enter the average length of stay for those patients in that category,</t>
  </si>
  <si>
    <t>days in the "PD's in category" column, the "Average LOS" cell will turn white indicating there</t>
  </si>
  <si>
    <t>that the total for that category matches your total estimated days entered.</t>
  </si>
  <si>
    <t>3. Enter your VBP adjustment in cell B3.</t>
  </si>
  <si>
    <t>2. Select your labor Index Area from the drop down in cell B2.</t>
  </si>
  <si>
    <t>Instruction buttons are hyperlinked to the cells they refer to. To come back to the instructions for the next step,</t>
  </si>
  <si>
    <t>simply click on the "Back to Instructions" button on the calculator tab</t>
  </si>
  <si>
    <t>Base rates</t>
  </si>
  <si>
    <t>Sequestered amount</t>
  </si>
  <si>
    <t>The information for the OT category will autofill from information entered into the</t>
  </si>
  <si>
    <t>PT category.</t>
  </si>
  <si>
    <t xml:space="preserve"> Aibonito Municipio, Puerto Rico</t>
  </si>
  <si>
    <t xml:space="preserve"> Barceloneta Municipio, Puerto Rico</t>
  </si>
  <si>
    <t xml:space="preserve"> Barranquitas Municipio, Puerto Rico</t>
  </si>
  <si>
    <t xml:space="preserve"> Bayamón Municipio, Puerto Rico</t>
  </si>
  <si>
    <t xml:space="preserve"> Caguas Municipio, Puerto Rico</t>
  </si>
  <si>
    <t xml:space="preserve"> Canóvanas Municipio, Puerto Rico</t>
  </si>
  <si>
    <t xml:space="preserve"> Carolina Municipio, Puerto Rico</t>
  </si>
  <si>
    <t xml:space="preserve"> Cataño Municipio, Puerto Rico</t>
  </si>
  <si>
    <t xml:space="preserve"> Cayey Municipio, Puerto Rico</t>
  </si>
  <si>
    <t xml:space="preserve"> Ceiba Municipio, Puerto Rico</t>
  </si>
  <si>
    <t xml:space="preserve"> Ciales Municipio, Puerto Rico</t>
  </si>
  <si>
    <t xml:space="preserve"> Cidra Municipio, Puerto Rico</t>
  </si>
  <si>
    <t xml:space="preserve"> Comerío Municipio, Puerto Rico</t>
  </si>
  <si>
    <t xml:space="preserve"> Corozal Municipio, Puerto Rico</t>
  </si>
  <si>
    <t xml:space="preserve"> Dorado Municipio, Puerto Rico</t>
  </si>
  <si>
    <t xml:space="preserve"> Fajardo Municipio, Puerto Rico</t>
  </si>
  <si>
    <t xml:space="preserve"> Florida Municipio, Puerto Rico</t>
  </si>
  <si>
    <t xml:space="preserve"> Guaynabo Municipio, Puerto Rico</t>
  </si>
  <si>
    <t xml:space="preserve"> Gurabo Municipio, Puerto Rico</t>
  </si>
  <si>
    <t xml:space="preserve"> Humacao Municipio, Puerto Rico</t>
  </si>
  <si>
    <t xml:space="preserve"> Juncos Municipio, Puerto Rico</t>
  </si>
  <si>
    <t xml:space="preserve"> Las Piedras Municipio, Puerto Rico</t>
  </si>
  <si>
    <t xml:space="preserve"> Loíza Municipio, Puerto Rico</t>
  </si>
  <si>
    <t xml:space="preserve"> Luquillo Municipio, Puerto Rico</t>
  </si>
  <si>
    <t xml:space="preserve"> Manatí Municipio, Puerto Rico</t>
  </si>
  <si>
    <t xml:space="preserve"> Maunabo Municipio, Puerto Rico</t>
  </si>
  <si>
    <t xml:space="preserve"> Morovis Municipio, Puerto Rico</t>
  </si>
  <si>
    <t xml:space="preserve"> Naguabo Municipio, Puerto Rico</t>
  </si>
  <si>
    <t xml:space="preserve"> Naranjito Municipio, Puerto Rico</t>
  </si>
  <si>
    <t xml:space="preserve"> Orocovis Municipio, Puerto Rico</t>
  </si>
  <si>
    <t xml:space="preserve"> Río Grande Municipio, Puerto Rico</t>
  </si>
  <si>
    <t xml:space="preserve"> San Juan Municipio, Puerto Rico</t>
  </si>
  <si>
    <t xml:space="preserve"> San Lorenzo Municipio, Puerto Rico</t>
  </si>
  <si>
    <t xml:space="preserve"> Toa Alta Municipio, Puerto Rico</t>
  </si>
  <si>
    <t xml:space="preserve"> Toa Baja Municipio, Puerto Rico</t>
  </si>
  <si>
    <t xml:space="preserve"> Trujillo Alto Municipio, Puerto Rico</t>
  </si>
  <si>
    <t xml:space="preserve"> Vega Alta Municipio, Puerto Rico</t>
  </si>
  <si>
    <t xml:space="preserve"> Vega Baja Municipio, Puerto Rico</t>
  </si>
  <si>
    <t xml:space="preserve"> Yabucoa Municipio, Puerto Rico</t>
  </si>
  <si>
    <t xml:space="preserve">Rural, Alabama </t>
  </si>
  <si>
    <t xml:space="preserve">Rural, Alaska </t>
  </si>
  <si>
    <t xml:space="preserve">Rural, Arizona </t>
  </si>
  <si>
    <t xml:space="preserve">Rural, Arkansas </t>
  </si>
  <si>
    <t xml:space="preserve">Rural, California </t>
  </si>
  <si>
    <t xml:space="preserve">Rural, Colorado </t>
  </si>
  <si>
    <t xml:space="preserve">Rural, Connecticut </t>
  </si>
  <si>
    <t xml:space="preserve">Rural, Florida </t>
  </si>
  <si>
    <t xml:space="preserve">Rural, Georgia </t>
  </si>
  <si>
    <t xml:space="preserve">Rural, Hawaii </t>
  </si>
  <si>
    <t xml:space="preserve">Rural, Idaho </t>
  </si>
  <si>
    <t xml:space="preserve">Rural, Illinois </t>
  </si>
  <si>
    <t xml:space="preserve">Rural, Indiana </t>
  </si>
  <si>
    <t xml:space="preserve">Rural, Iowa </t>
  </si>
  <si>
    <t xml:space="preserve">Rural, Kansas </t>
  </si>
  <si>
    <t xml:space="preserve">Rural, Kentucky </t>
  </si>
  <si>
    <t xml:space="preserve">Rural, Louisiana </t>
  </si>
  <si>
    <t xml:space="preserve">Rural, Maine </t>
  </si>
  <si>
    <t xml:space="preserve">Rural, Maryland </t>
  </si>
  <si>
    <t>Rural, Massachusetts</t>
  </si>
  <si>
    <t xml:space="preserve">Rural, Michigan </t>
  </si>
  <si>
    <t xml:space="preserve">Rural, Minnesota </t>
  </si>
  <si>
    <t xml:space="preserve">Rural, Mississippi </t>
  </si>
  <si>
    <t xml:space="preserve">Rural, Missouri </t>
  </si>
  <si>
    <t xml:space="preserve">Rural, Montana </t>
  </si>
  <si>
    <t xml:space="preserve">Rural, Nebraska </t>
  </si>
  <si>
    <t xml:space="preserve">Rural, Nevada </t>
  </si>
  <si>
    <t xml:space="preserve">Rural, New Hampshire </t>
  </si>
  <si>
    <t xml:space="preserve">Rural, New Mexico </t>
  </si>
  <si>
    <t xml:space="preserve">Rural, New York </t>
  </si>
  <si>
    <t xml:space="preserve">Rural, North Carolina </t>
  </si>
  <si>
    <t xml:space="preserve">Rural, North Dakota </t>
  </si>
  <si>
    <t xml:space="preserve">Rural, Ohio </t>
  </si>
  <si>
    <t xml:space="preserve">Rural, Oklahoma </t>
  </si>
  <si>
    <t xml:space="preserve">Rural, Oregon </t>
  </si>
  <si>
    <t xml:space="preserve">Rural, Pennsylvania </t>
  </si>
  <si>
    <t>Rural, Puerto Rico</t>
  </si>
  <si>
    <t xml:space="preserve">Rural, South Carolina </t>
  </si>
  <si>
    <t xml:space="preserve">Rural, South Dakota </t>
  </si>
  <si>
    <t xml:space="preserve">Rural, Tennessee </t>
  </si>
  <si>
    <t xml:space="preserve">Rural, Texas </t>
  </si>
  <si>
    <t xml:space="preserve">Rural, Utah </t>
  </si>
  <si>
    <t xml:space="preserve">Rural, Vermont </t>
  </si>
  <si>
    <t xml:space="preserve">Rural, Virgin Islands </t>
  </si>
  <si>
    <t xml:space="preserve">Rural, Virginia </t>
  </si>
  <si>
    <t xml:space="preserve">Rural, Washington </t>
  </si>
  <si>
    <t xml:space="preserve">Rural, West Virginia </t>
  </si>
  <si>
    <t xml:space="preserve">Rural, Wisconsin </t>
  </si>
  <si>
    <t xml:space="preserve">Rural, Wyoming </t>
  </si>
  <si>
    <t xml:space="preserve">Rural, Guam </t>
  </si>
  <si>
    <t>State</t>
  </si>
  <si>
    <t>Texas</t>
  </si>
  <si>
    <t>Ohio</t>
  </si>
  <si>
    <t>Georgia</t>
  </si>
  <si>
    <t>Oregon</t>
  </si>
  <si>
    <t>Louisiana</t>
  </si>
  <si>
    <t>Pennsylvania</t>
  </si>
  <si>
    <t>Iowa</t>
  </si>
  <si>
    <t>California</t>
  </si>
  <si>
    <t>Alaska</t>
  </si>
  <si>
    <t>Michigan</t>
  </si>
  <si>
    <t>Alabama</t>
  </si>
  <si>
    <t>Wisconsin</t>
  </si>
  <si>
    <t>Maryland</t>
  </si>
  <si>
    <t>Maine</t>
  </si>
  <si>
    <t>Washington</t>
  </si>
  <si>
    <t>Montana</t>
  </si>
  <si>
    <t>Virginia</t>
  </si>
  <si>
    <t>Illinois</t>
  </si>
  <si>
    <t>Indiana</t>
  </si>
  <si>
    <t>Idaho</t>
  </si>
  <si>
    <t>Colorado</t>
  </si>
  <si>
    <t>Kentucky</t>
  </si>
  <si>
    <t>Connecticut</t>
  </si>
  <si>
    <t>Vermont</t>
  </si>
  <si>
    <t>Florida</t>
  </si>
  <si>
    <t>Missouri</t>
  </si>
  <si>
    <t>Nevada</t>
  </si>
  <si>
    <t>Wyoming</t>
  </si>
  <si>
    <t>Tennessee</t>
  </si>
  <si>
    <t>Delaware</t>
  </si>
  <si>
    <t>Minnesota</t>
  </si>
  <si>
    <t>Oklahoma</t>
  </si>
  <si>
    <t>Arkansas</t>
  </si>
  <si>
    <t>Arizona</t>
  </si>
  <si>
    <t>Nebraska</t>
  </si>
  <si>
    <t>Mississippi</t>
  </si>
  <si>
    <t>Hawaii</t>
  </si>
  <si>
    <t>Kansas</t>
  </si>
  <si>
    <t>Utah</t>
  </si>
  <si>
    <t>Guam</t>
  </si>
  <si>
    <t>Bayamón Municipio, Puerto Rico</t>
  </si>
  <si>
    <t>Canóvanas Municipio, Puerto Rico</t>
  </si>
  <si>
    <t>Cataño Municipio, Puerto Rico</t>
  </si>
  <si>
    <t>Comerío Municipio, Puerto Rico</t>
  </si>
  <si>
    <t>Loíza Municipio, Puerto Rico</t>
  </si>
  <si>
    <t>Manatí Municipio, Puerto Rico</t>
  </si>
  <si>
    <t>Río Grande Municipio, Puerto Rico</t>
  </si>
  <si>
    <t>Rural, Alabama</t>
  </si>
  <si>
    <t>Rural, Alaska</t>
  </si>
  <si>
    <t>Rural, Arizona</t>
  </si>
  <si>
    <t>Rural, Arkansas</t>
  </si>
  <si>
    <t>Rural, California</t>
  </si>
  <si>
    <t>Rural, Colorado</t>
  </si>
  <si>
    <t>Rural, Connecticut</t>
  </si>
  <si>
    <t>Rural, Florida</t>
  </si>
  <si>
    <t>Rural, Georgia</t>
  </si>
  <si>
    <t>Rural, Guam</t>
  </si>
  <si>
    <t>Rural, Hawaii</t>
  </si>
  <si>
    <t>Rural, Idaho</t>
  </si>
  <si>
    <t>Rural, Illinois</t>
  </si>
  <si>
    <t>Rural, Indiana</t>
  </si>
  <si>
    <t>Rural, Iowa</t>
  </si>
  <si>
    <t>Rural, Kansas</t>
  </si>
  <si>
    <t>Rural, Kentucky</t>
  </si>
  <si>
    <t>Rural, Louisiana</t>
  </si>
  <si>
    <t>Rural, Maine</t>
  </si>
  <si>
    <t>Rural, Maryland</t>
  </si>
  <si>
    <t>Rural, Michigan</t>
  </si>
  <si>
    <t>Rural, Minnesota</t>
  </si>
  <si>
    <t>Rural, Mississippi</t>
  </si>
  <si>
    <t>Rural, Missouri</t>
  </si>
  <si>
    <t>Rural, Montana</t>
  </si>
  <si>
    <t>Rural, Nebraska</t>
  </si>
  <si>
    <t>Rural, Nevada</t>
  </si>
  <si>
    <t>Rural, New Hampshire</t>
  </si>
  <si>
    <t>Rural, New Mexico</t>
  </si>
  <si>
    <t>Rural, New York</t>
  </si>
  <si>
    <t>Rural, North Carolina</t>
  </si>
  <si>
    <t>Rural, North Dakota</t>
  </si>
  <si>
    <t>Rural, Ohio</t>
  </si>
  <si>
    <t>Rural, Oklahoma</t>
  </si>
  <si>
    <t>Rural, Oregon</t>
  </si>
  <si>
    <t>Rural, Pennsylvania</t>
  </si>
  <si>
    <t>Rural, South Carolina</t>
  </si>
  <si>
    <t>Rural, South Dakota</t>
  </si>
  <si>
    <t>Rural, Tennessee</t>
  </si>
  <si>
    <t>Rural, Texas</t>
  </si>
  <si>
    <t>Rural, Utah</t>
  </si>
  <si>
    <t>Rural, Vermont</t>
  </si>
  <si>
    <t>Rural, Virgin Islands</t>
  </si>
  <si>
    <t>Rural, Virginia</t>
  </si>
  <si>
    <t>Rural, Washington</t>
  </si>
  <si>
    <t>Rural, West Virginia</t>
  </si>
  <si>
    <t>Rural, Wisconsin</t>
  </si>
  <si>
    <t>Rural, Wyoming</t>
  </si>
  <si>
    <t>QRP adjustment</t>
  </si>
  <si>
    <t>PT/OT  patient days do not match Estimated MR days</t>
  </si>
  <si>
    <t>SLP patient days to not match Estimated MR days</t>
  </si>
  <si>
    <t>Nursing patient days do not match Estimated MR days</t>
  </si>
  <si>
    <t>NTA patient days do not match Estimated MR days</t>
  </si>
  <si>
    <t>1. Indicate your state from the the drop down in cell B1.</t>
  </si>
  <si>
    <t>Rural areas are at the bottom of each state list.</t>
  </si>
  <si>
    <t>white cells in column G (Avg LOS) as well as the absence of red edit text at the top.</t>
  </si>
  <si>
    <t>For questions, please email Aaron Tripp, Vice President of Reimbursement &amp; Financing Policy, atripp@leadingage.org</t>
  </si>
  <si>
    <t>4. Enter your QRP adjustment in cell B4.</t>
  </si>
  <si>
    <t>5. Enter your estimated Medicare Part A days in cell B5.</t>
  </si>
  <si>
    <t>6. Enter the patient days in each case mix category. The cells will turn green to indicate</t>
  </si>
  <si>
    <t>7. Some case mix groups get adjusted for length of stay. For those cells when you enter the</t>
  </si>
  <si>
    <t>8. The end result should be all green cells on column F (PD's in category) and a number entered in all of the</t>
  </si>
  <si>
    <t>New_Hampshire</t>
  </si>
  <si>
    <t>District_of_Columbia</t>
  </si>
  <si>
    <t>New_Jersey</t>
  </si>
  <si>
    <t>New_Mexico</t>
  </si>
  <si>
    <t>New_York</t>
  </si>
  <si>
    <t>North_Carolina</t>
  </si>
  <si>
    <t>North_Dakota</t>
  </si>
  <si>
    <t>Puerto_Rico</t>
  </si>
  <si>
    <t>Rhode_Island</t>
  </si>
  <si>
    <t>South_Carolina</t>
  </si>
  <si>
    <t>South_Dakota</t>
  </si>
  <si>
    <t>Virgin_Islands</t>
  </si>
  <si>
    <t>West_Virginia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</si>
</sst>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_);\(0.0000\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Fill="1"/>
    <xf numFmtId="0" fontId="0" fillId="0" borderId="0" xfId="0" quotePrefix="1" applyFill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39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7" fontId="0" fillId="0" borderId="1" xfId="0" applyNumberFormat="1" applyBorder="1" applyProtection="1">
      <protection locked="0"/>
    </xf>
    <xf numFmtId="0" fontId="0" fillId="2" borderId="0" xfId="0" applyFill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/>
    <xf numFmtId="39" fontId="3" fillId="0" borderId="0" xfId="0" applyNumberFormat="1" applyFont="1" applyProtection="1"/>
    <xf numFmtId="0" fontId="3" fillId="0" borderId="0" xfId="0" applyFont="1" applyProtection="1"/>
    <xf numFmtId="164" fontId="0" fillId="0" borderId="0" xfId="0" applyNumberFormat="1" applyProtection="1"/>
    <xf numFmtId="39" fontId="0" fillId="0" borderId="0" xfId="0" applyNumberFormat="1" applyProtection="1"/>
    <xf numFmtId="37" fontId="0" fillId="0" borderId="1" xfId="0" applyNumberFormat="1" applyBorder="1" applyProtection="1"/>
    <xf numFmtId="0" fontId="0" fillId="2" borderId="0" xfId="0" applyFill="1" applyProtection="1"/>
    <xf numFmtId="39" fontId="0" fillId="0" borderId="2" xfId="0" applyNumberFormat="1" applyBorder="1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/>
    <xf numFmtId="164" fontId="0" fillId="0" borderId="0" xfId="0" applyNumberFormat="1" applyAlignment="1" applyProtection="1"/>
    <xf numFmtId="39" fontId="0" fillId="0" borderId="0" xfId="0" applyNumberFormat="1" applyAlignment="1" applyProtection="1"/>
    <xf numFmtId="0" fontId="0" fillId="0" borderId="0" xfId="0" applyFill="1" applyBorder="1" applyProtection="1"/>
    <xf numFmtId="0" fontId="0" fillId="0" borderId="3" xfId="0" quotePrefix="1" applyBorder="1" applyAlignment="1" applyProtection="1">
      <alignment horizontal="left"/>
      <protection locked="0"/>
    </xf>
    <xf numFmtId="0" fontId="4" fillId="0" borderId="0" xfId="0" applyFont="1"/>
    <xf numFmtId="0" fontId="0" fillId="0" borderId="0" xfId="0" applyFill="1"/>
    <xf numFmtId="0" fontId="0" fillId="0" borderId="1" xfId="0" applyBorder="1" applyProtection="1"/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/>
    <xf numFmtId="0" fontId="6" fillId="0" borderId="0" xfId="0" applyFont="1"/>
    <xf numFmtId="164" fontId="5" fillId="0" borderId="0" xfId="0" quotePrefix="1" applyNumberFormat="1" applyFont="1" applyAlignment="1" applyProtection="1">
      <alignment horizontal="left"/>
    </xf>
    <xf numFmtId="164" fontId="5" fillId="0" borderId="0" xfId="0" applyNumberFormat="1" applyFo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right"/>
    </xf>
    <xf numFmtId="0" fontId="6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quotePrefix="1" applyFill="1" applyAlignment="1">
      <alignment horizontal="left"/>
    </xf>
    <xf numFmtId="0" fontId="0" fillId="0" borderId="0" xfId="0" quotePrefix="1" applyFill="1"/>
    <xf numFmtId="164" fontId="8" fillId="0" borderId="0" xfId="3" quotePrefix="1" applyNumberFormat="1" applyFont="1" applyAlignment="1" applyProtection="1">
      <alignment horizontal="left"/>
      <protection locked="0"/>
    </xf>
    <xf numFmtId="164" fontId="8" fillId="0" borderId="8" xfId="3" quotePrefix="1" applyNumberFormat="1" applyFont="1" applyBorder="1" applyAlignment="1" applyProtection="1">
      <alignment horizontal="left"/>
      <protection locked="0"/>
    </xf>
    <xf numFmtId="164" fontId="8" fillId="0" borderId="0" xfId="3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4">
    <cellStyle name="Hyperlink" xfId="3" builtinId="8"/>
    <cellStyle name="Normal" xfId="0" builtinId="0"/>
    <cellStyle name="Normal 2" xfId="1" xr:uid="{FF9A4C4B-903D-4E71-9F25-E0BC870F27FA}"/>
    <cellStyle name="Normal 3" xfId="2" xr:uid="{D584DD2E-D60A-4F07-80A1-71B95CC6EABC}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9"/>
      </font>
    </dxf>
    <dxf>
      <fill>
        <patternFill>
          <bgColor rgb="FF92D050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CC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alculator!B3"/><Relationship Id="rId7" Type="http://schemas.openxmlformats.org/officeDocument/2006/relationships/hyperlink" Target="#Calculator!B4"/><Relationship Id="rId2" Type="http://schemas.openxmlformats.org/officeDocument/2006/relationships/hyperlink" Target="#Calculator!B2"/><Relationship Id="rId1" Type="http://schemas.openxmlformats.org/officeDocument/2006/relationships/hyperlink" Target="#Calculator!B1"/><Relationship Id="rId6" Type="http://schemas.openxmlformats.org/officeDocument/2006/relationships/hyperlink" Target="#Calculator!G12"/><Relationship Id="rId5" Type="http://schemas.openxmlformats.org/officeDocument/2006/relationships/hyperlink" Target="#Calculator!F12"/><Relationship Id="rId4" Type="http://schemas.openxmlformats.org/officeDocument/2006/relationships/hyperlink" Target="#Calculator!B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17</xdr:row>
      <xdr:rowOff>57150</xdr:rowOff>
    </xdr:from>
    <xdr:to>
      <xdr:col>7</xdr:col>
      <xdr:colOff>276225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5081B-7960-40FC-91B0-A083E539EE98}"/>
            </a:ext>
          </a:extLst>
        </xdr:cNvPr>
        <xdr:cNvSpPr/>
      </xdr:nvSpPr>
      <xdr:spPr>
        <a:xfrm>
          <a:off x="3438525" y="2924175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>
    <xdr:from>
      <xdr:col>6</xdr:col>
      <xdr:colOff>19050</xdr:colOff>
      <xdr:row>21</xdr:row>
      <xdr:rowOff>38100</xdr:rowOff>
    </xdr:from>
    <xdr:to>
      <xdr:col>7</xdr:col>
      <xdr:colOff>514350</xdr:colOff>
      <xdr:row>23</xdr:row>
      <xdr:rowOff>19050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A302B1-CE2D-45A9-BEF4-66995F34DB09}"/>
            </a:ext>
          </a:extLst>
        </xdr:cNvPr>
        <xdr:cNvSpPr/>
      </xdr:nvSpPr>
      <xdr:spPr>
        <a:xfrm>
          <a:off x="3676650" y="3667125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>
    <xdr:from>
      <xdr:col>4</xdr:col>
      <xdr:colOff>9525</xdr:colOff>
      <xdr:row>24</xdr:row>
      <xdr:rowOff>123825</xdr:rowOff>
    </xdr:from>
    <xdr:to>
      <xdr:col>5</xdr:col>
      <xdr:colOff>504825</xdr:colOff>
      <xdr:row>26</xdr:row>
      <xdr:rowOff>104775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F2F9E4-F0B6-4D79-BD5C-C5126651A218}"/>
            </a:ext>
          </a:extLst>
        </xdr:cNvPr>
        <xdr:cNvSpPr/>
      </xdr:nvSpPr>
      <xdr:spPr>
        <a:xfrm>
          <a:off x="2447925" y="2219325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>
    <xdr:from>
      <xdr:col>5</xdr:col>
      <xdr:colOff>295275</xdr:colOff>
      <xdr:row>30</xdr:row>
      <xdr:rowOff>123825</xdr:rowOff>
    </xdr:from>
    <xdr:to>
      <xdr:col>7</xdr:col>
      <xdr:colOff>180975</xdr:colOff>
      <xdr:row>32</xdr:row>
      <xdr:rowOff>104775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82DA93-FDFB-46C3-95F8-94540B8185D1}"/>
            </a:ext>
          </a:extLst>
        </xdr:cNvPr>
        <xdr:cNvSpPr/>
      </xdr:nvSpPr>
      <xdr:spPr>
        <a:xfrm>
          <a:off x="3343275" y="5467350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>
    <xdr:from>
      <xdr:col>8</xdr:col>
      <xdr:colOff>314325</xdr:colOff>
      <xdr:row>34</xdr:row>
      <xdr:rowOff>0</xdr:rowOff>
    </xdr:from>
    <xdr:to>
      <xdr:col>10</xdr:col>
      <xdr:colOff>200025</xdr:colOff>
      <xdr:row>35</xdr:row>
      <xdr:rowOff>171450</xdr:rowOff>
    </xdr:to>
    <xdr:sp macro="" textlink="">
      <xdr:nvSpPr>
        <xdr:cNvPr id="6" name="Rectangle: Rounded Corner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6B2EBA8-5C5C-4600-A067-8A9274ED1100}"/>
            </a:ext>
          </a:extLst>
        </xdr:cNvPr>
        <xdr:cNvSpPr/>
      </xdr:nvSpPr>
      <xdr:spPr>
        <a:xfrm>
          <a:off x="5191125" y="3429000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>
    <xdr:from>
      <xdr:col>9</xdr:col>
      <xdr:colOff>85725</xdr:colOff>
      <xdr:row>39</xdr:row>
      <xdr:rowOff>76200</xdr:rowOff>
    </xdr:from>
    <xdr:to>
      <xdr:col>10</xdr:col>
      <xdr:colOff>581025</xdr:colOff>
      <xdr:row>41</xdr:row>
      <xdr:rowOff>57150</xdr:rowOff>
    </xdr:to>
    <xdr:sp macro="" textlink="">
      <xdr:nvSpPr>
        <xdr:cNvPr id="7" name="Rectangle: Rounded Corner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0A54FB-A37F-4452-B73F-11DC8DE07D8E}"/>
            </a:ext>
          </a:extLst>
        </xdr:cNvPr>
        <xdr:cNvSpPr/>
      </xdr:nvSpPr>
      <xdr:spPr>
        <a:xfrm>
          <a:off x="5572125" y="6562725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>
    <xdr:from>
      <xdr:col>3</xdr:col>
      <xdr:colOff>561975</xdr:colOff>
      <xdr:row>27</xdr:row>
      <xdr:rowOff>104775</xdr:rowOff>
    </xdr:from>
    <xdr:to>
      <xdr:col>5</xdr:col>
      <xdr:colOff>447675</xdr:colOff>
      <xdr:row>29</xdr:row>
      <xdr:rowOff>85725</xdr:rowOff>
    </xdr:to>
    <xdr:sp macro="" textlink="">
      <xdr:nvSpPr>
        <xdr:cNvPr id="10" name="Rectangle: Rounded Corner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E8A9289-DA7C-4EF2-8DB8-9AA7EE4B6BEC}"/>
            </a:ext>
          </a:extLst>
        </xdr:cNvPr>
        <xdr:cNvSpPr/>
      </xdr:nvSpPr>
      <xdr:spPr>
        <a:xfrm>
          <a:off x="2390775" y="4876800"/>
          <a:ext cx="1104900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Go to Cell</a:t>
          </a:r>
        </a:p>
      </xdr:txBody>
    </xdr:sp>
    <xdr:clientData/>
  </xdr:twoCellAnchor>
  <xdr:twoCellAnchor editAs="oneCell">
    <xdr:from>
      <xdr:col>0</xdr:col>
      <xdr:colOff>581026</xdr:colOff>
      <xdr:row>0</xdr:row>
      <xdr:rowOff>95251</xdr:rowOff>
    </xdr:from>
    <xdr:to>
      <xdr:col>9</xdr:col>
      <xdr:colOff>407298</xdr:colOff>
      <xdr:row>8</xdr:row>
      <xdr:rowOff>85726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E9F5858-532D-415E-8600-BA9D65D4C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1026" y="95251"/>
          <a:ext cx="5312672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</xdr:row>
      <xdr:rowOff>28576</xdr:rowOff>
    </xdr:from>
    <xdr:to>
      <xdr:col>6</xdr:col>
      <xdr:colOff>371475</xdr:colOff>
      <xdr:row>6</xdr:row>
      <xdr:rowOff>142876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F9F83-3234-410D-8B93-955A87302FB1}"/>
            </a:ext>
          </a:extLst>
        </xdr:cNvPr>
        <xdr:cNvSpPr/>
      </xdr:nvSpPr>
      <xdr:spPr>
        <a:xfrm>
          <a:off x="2676525" y="600076"/>
          <a:ext cx="1485900" cy="4953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Back to Instructions</a:t>
          </a:r>
        </a:p>
      </xdr:txBody>
    </xdr:sp>
    <xdr:clientData/>
  </xdr:twoCellAnchor>
  <xdr:twoCellAnchor editAs="oneCell">
    <xdr:from>
      <xdr:col>10</xdr:col>
      <xdr:colOff>38100</xdr:colOff>
      <xdr:row>0</xdr:row>
      <xdr:rowOff>0</xdr:rowOff>
    </xdr:from>
    <xdr:to>
      <xdr:col>18</xdr:col>
      <xdr:colOff>473972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E84441-824A-4452-B9AB-914ABFA17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0425" y="0"/>
          <a:ext cx="5312672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F670-9564-4E0B-92E9-F48545628A4D}">
  <dimension ref="A1:K48"/>
  <sheetViews>
    <sheetView showGridLines="0" tabSelected="1" workbookViewId="0">
      <selection activeCell="A42" sqref="A42:I42"/>
    </sheetView>
  </sheetViews>
  <sheetFormatPr defaultRowHeight="15" x14ac:dyDescent="0.25"/>
  <sheetData>
    <row r="1" spans="1:1" ht="15.75" x14ac:dyDescent="0.25">
      <c r="A1" s="26"/>
    </row>
    <row r="11" spans="1:1" x14ac:dyDescent="0.25">
      <c r="A11" t="s">
        <v>1313</v>
      </c>
    </row>
    <row r="13" spans="1:1" x14ac:dyDescent="0.25">
      <c r="A13" s="1" t="s">
        <v>1325</v>
      </c>
    </row>
    <row r="14" spans="1:1" x14ac:dyDescent="0.25">
      <c r="A14" s="1" t="s">
        <v>1326</v>
      </c>
    </row>
    <row r="15" spans="1:1" x14ac:dyDescent="0.25">
      <c r="A15" s="30"/>
    </row>
    <row r="16" spans="1:1" x14ac:dyDescent="0.25">
      <c r="A16" s="30" t="s">
        <v>1524</v>
      </c>
    </row>
    <row r="17" spans="1:6" x14ac:dyDescent="0.25">
      <c r="A17" s="30"/>
    </row>
    <row r="18" spans="1:6" x14ac:dyDescent="0.25">
      <c r="A18" s="42" t="s">
        <v>1521</v>
      </c>
      <c r="B18" s="43"/>
      <c r="C18" s="43"/>
      <c r="D18" s="43"/>
      <c r="E18" s="43"/>
      <c r="F18" s="4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42" t="s">
        <v>1324</v>
      </c>
      <c r="B22" s="43"/>
      <c r="C22" s="43"/>
      <c r="D22" s="43"/>
      <c r="E22" s="43"/>
      <c r="F22" s="43"/>
    </row>
    <row r="23" spans="1:6" x14ac:dyDescent="0.25">
      <c r="A23" s="3" t="s">
        <v>1522</v>
      </c>
      <c r="B23" s="3"/>
      <c r="C23" s="3"/>
      <c r="D23" s="3"/>
      <c r="E23" s="3"/>
      <c r="F23" s="3"/>
    </row>
    <row r="24" spans="1:6" x14ac:dyDescent="0.25">
      <c r="A24" s="32"/>
      <c r="B24" s="32"/>
      <c r="C24" s="32"/>
      <c r="D24" s="32"/>
      <c r="E24" s="32"/>
      <c r="F24" s="32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42" t="s">
        <v>1323</v>
      </c>
      <c r="B26" s="43"/>
      <c r="C26" s="43"/>
      <c r="D26" s="43"/>
    </row>
    <row r="27" spans="1:6" x14ac:dyDescent="0.25">
      <c r="A27" s="3"/>
      <c r="B27" s="3"/>
      <c r="C27" s="3"/>
      <c r="D27" s="3"/>
    </row>
    <row r="28" spans="1:6" x14ac:dyDescent="0.25">
      <c r="A28" s="32"/>
      <c r="B28" s="32"/>
      <c r="C28" s="32"/>
      <c r="D28" s="32"/>
    </row>
    <row r="29" spans="1:6" x14ac:dyDescent="0.25">
      <c r="A29" s="42" t="s">
        <v>1525</v>
      </c>
      <c r="B29" s="43"/>
      <c r="C29" s="43"/>
      <c r="D29" s="43"/>
    </row>
    <row r="30" spans="1:6" x14ac:dyDescent="0.25">
      <c r="A30" s="32"/>
      <c r="B30" s="32"/>
      <c r="C30" s="32"/>
      <c r="D30" s="32"/>
    </row>
    <row r="31" spans="1:6" x14ac:dyDescent="0.25">
      <c r="A31" s="3"/>
      <c r="B31" s="3"/>
      <c r="C31" s="3"/>
      <c r="D31" s="3"/>
    </row>
    <row r="32" spans="1:6" x14ac:dyDescent="0.25">
      <c r="A32" s="42" t="s">
        <v>1526</v>
      </c>
      <c r="B32" s="41"/>
      <c r="C32" s="41"/>
      <c r="D32" s="41"/>
      <c r="E32" s="41"/>
      <c r="F32" s="41"/>
    </row>
    <row r="33" spans="1:11" x14ac:dyDescent="0.25">
      <c r="A33" s="2"/>
      <c r="B33" s="2"/>
      <c r="C33" s="2"/>
      <c r="D33" s="2"/>
      <c r="E33" s="2"/>
      <c r="F33" s="2"/>
    </row>
    <row r="34" spans="1:11" x14ac:dyDescent="0.25">
      <c r="A34" s="2"/>
      <c r="B34" s="2"/>
      <c r="C34" s="2"/>
      <c r="D34" s="2"/>
      <c r="E34" s="2"/>
      <c r="F34" s="2"/>
    </row>
    <row r="35" spans="1:11" x14ac:dyDescent="0.25">
      <c r="A35" s="43" t="s">
        <v>1527</v>
      </c>
      <c r="B35" s="43"/>
      <c r="C35" s="43"/>
      <c r="D35" s="43"/>
      <c r="E35" s="43"/>
      <c r="F35" s="43"/>
      <c r="G35" s="43"/>
      <c r="H35" s="43"/>
      <c r="I35" s="43"/>
    </row>
    <row r="36" spans="1:11" x14ac:dyDescent="0.25">
      <c r="A36" s="41" t="s">
        <v>1322</v>
      </c>
      <c r="B36" s="41"/>
      <c r="C36" s="41"/>
      <c r="D36" s="41"/>
      <c r="E36" s="41"/>
      <c r="F36" s="41"/>
      <c r="G36" s="41"/>
      <c r="H36" s="41"/>
      <c r="I36" s="41"/>
    </row>
    <row r="37" spans="1:11" x14ac:dyDescent="0.25">
      <c r="A37" s="29" t="s">
        <v>1329</v>
      </c>
      <c r="B37" s="27"/>
      <c r="C37" s="27"/>
      <c r="D37" s="27"/>
      <c r="E37" s="27"/>
      <c r="F37" s="27"/>
      <c r="G37" s="27"/>
      <c r="H37" s="27"/>
      <c r="I37" s="27"/>
    </row>
    <row r="38" spans="1:11" x14ac:dyDescent="0.25">
      <c r="A38" s="2" t="s">
        <v>1330</v>
      </c>
      <c r="B38" s="2"/>
      <c r="C38" s="2"/>
      <c r="D38" s="2"/>
      <c r="E38" s="2"/>
      <c r="F38" s="2"/>
      <c r="G38" s="2"/>
      <c r="H38" s="2"/>
      <c r="I38" s="2"/>
    </row>
    <row r="39" spans="1:11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11" x14ac:dyDescent="0.25">
      <c r="A40" s="42" t="s">
        <v>1528</v>
      </c>
      <c r="B40" s="41"/>
      <c r="C40" s="41"/>
      <c r="D40" s="41"/>
      <c r="E40" s="41"/>
      <c r="F40" s="41"/>
      <c r="G40" s="41"/>
      <c r="H40" s="41"/>
      <c r="I40" s="41"/>
      <c r="J40" s="2"/>
      <c r="K40" s="2"/>
    </row>
    <row r="41" spans="1:11" x14ac:dyDescent="0.25">
      <c r="A41" s="41" t="s">
        <v>1321</v>
      </c>
      <c r="B41" s="41"/>
      <c r="C41" s="41"/>
      <c r="D41" s="41"/>
      <c r="E41" s="41"/>
      <c r="F41" s="41"/>
      <c r="G41" s="41"/>
      <c r="H41" s="41"/>
      <c r="I41" s="41"/>
      <c r="J41" s="2"/>
      <c r="K41" s="2"/>
    </row>
    <row r="42" spans="1:11" x14ac:dyDescent="0.25">
      <c r="A42" s="41" t="s">
        <v>1320</v>
      </c>
      <c r="B42" s="41"/>
      <c r="C42" s="41"/>
      <c r="D42" s="41"/>
      <c r="E42" s="41"/>
      <c r="F42" s="41"/>
      <c r="G42" s="41"/>
      <c r="H42" s="41"/>
      <c r="I42" s="41"/>
      <c r="J42" s="2"/>
      <c r="K42" s="2"/>
    </row>
    <row r="43" spans="1:11" x14ac:dyDescent="0.25">
      <c r="A43" s="41" t="s">
        <v>1319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5">
      <c r="A44" s="41" t="s">
        <v>1318</v>
      </c>
      <c r="B44" s="41"/>
      <c r="C44" s="41"/>
      <c r="D44" s="41"/>
      <c r="E44" s="41"/>
      <c r="F44" s="41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40" t="s">
        <v>1529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x14ac:dyDescent="0.25">
      <c r="A48" s="30" t="s">
        <v>1523</v>
      </c>
      <c r="B48" s="30"/>
      <c r="C48" s="30"/>
      <c r="D48" s="30"/>
      <c r="E48" s="31"/>
      <c r="F48" s="31"/>
      <c r="G48" s="31"/>
      <c r="H48" s="31"/>
      <c r="I48" s="31"/>
      <c r="J48" s="31"/>
      <c r="K48" s="31"/>
    </row>
  </sheetData>
  <sheetProtection algorithmName="SHA-512" hashValue="6X2vwIjsVG+ZWKUDmDWd6TmO+VwiJjkruajPs3SMKAQ3FIBsBgVfM8p6KWYTQAHs+Y12bbb0MRSjKGUxV6mTDQ==" saltValue="bWWFzjSoreKA3jxowHTQiA==" spinCount="100000" sheet="1" objects="1" scenarios="1" selectLockedCells="1" selectUnlockedCells="1"/>
  <mergeCells count="13">
    <mergeCell ref="A47:K47"/>
    <mergeCell ref="A36:I36"/>
    <mergeCell ref="A18:F18"/>
    <mergeCell ref="A22:F22"/>
    <mergeCell ref="A26:D26"/>
    <mergeCell ref="A32:F32"/>
    <mergeCell ref="A35:I35"/>
    <mergeCell ref="A29:D29"/>
    <mergeCell ref="A40:I40"/>
    <mergeCell ref="A41:I41"/>
    <mergeCell ref="A42:I42"/>
    <mergeCell ref="A43:K43"/>
    <mergeCell ref="A44:F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37C8-492B-474F-91F9-9A799D714409}">
  <dimension ref="A1:J95"/>
  <sheetViews>
    <sheetView showGridLines="0" workbookViewId="0">
      <pane ySplit="9" topLeftCell="A10" activePane="bottomLeft" state="frozen"/>
      <selection pane="bottomLeft" activeCell="B2" sqref="B2:F2"/>
    </sheetView>
  </sheetViews>
  <sheetFormatPr defaultColWidth="9.140625" defaultRowHeight="15" x14ac:dyDescent="0.25"/>
  <cols>
    <col min="1" max="1" width="19.7109375" style="4" customWidth="1"/>
    <col min="2" max="2" width="13" style="4" customWidth="1"/>
    <col min="3" max="3" width="9.140625" style="4"/>
    <col min="4" max="4" width="9.140625" style="4" hidden="1" customWidth="1"/>
    <col min="5" max="5" width="17.28515625" style="4" hidden="1" customWidth="1"/>
    <col min="6" max="6" width="15" style="4" bestFit="1" customWidth="1"/>
    <col min="7" max="7" width="8" style="4" bestFit="1" customWidth="1"/>
    <col min="8" max="8" width="18.42578125" style="5" hidden="1" customWidth="1"/>
    <col min="9" max="9" width="19.5703125" style="6" customWidth="1"/>
    <col min="10" max="10" width="23.140625" style="4" customWidth="1"/>
    <col min="11" max="16384" width="9.140625" style="4"/>
  </cols>
  <sheetData>
    <row r="1" spans="1:10" x14ac:dyDescent="0.25">
      <c r="A1" s="11" t="s">
        <v>1420</v>
      </c>
      <c r="B1" s="25" t="s">
        <v>1431</v>
      </c>
      <c r="C1" s="11"/>
      <c r="D1" s="11"/>
      <c r="E1" s="11"/>
      <c r="F1" s="11"/>
      <c r="G1" s="44" t="s">
        <v>1517</v>
      </c>
      <c r="H1" s="44"/>
      <c r="I1" s="44"/>
      <c r="J1" s="44"/>
    </row>
    <row r="2" spans="1:10" x14ac:dyDescent="0.25">
      <c r="A2" s="11" t="s">
        <v>72</v>
      </c>
      <c r="B2" s="49" t="s">
        <v>119</v>
      </c>
      <c r="C2" s="50"/>
      <c r="D2" s="50"/>
      <c r="E2" s="50"/>
      <c r="F2" s="51"/>
      <c r="G2" s="45" t="s">
        <v>1518</v>
      </c>
      <c r="H2" s="44"/>
      <c r="I2" s="44"/>
      <c r="J2" s="44"/>
    </row>
    <row r="3" spans="1:10" x14ac:dyDescent="0.25">
      <c r="A3" s="11" t="s">
        <v>1314</v>
      </c>
      <c r="B3" s="10">
        <v>1</v>
      </c>
      <c r="C3" s="11"/>
      <c r="D3" s="11"/>
      <c r="E3" s="11"/>
      <c r="F3" s="11"/>
      <c r="G3" s="44" t="s">
        <v>1519</v>
      </c>
      <c r="H3" s="44"/>
      <c r="I3" s="44"/>
      <c r="J3" s="44"/>
    </row>
    <row r="4" spans="1:10" x14ac:dyDescent="0.25">
      <c r="A4" s="11" t="s">
        <v>1516</v>
      </c>
      <c r="B4" s="10">
        <v>1</v>
      </c>
      <c r="C4" s="11"/>
      <c r="D4" s="11"/>
      <c r="E4" s="11"/>
      <c r="F4" s="11"/>
      <c r="G4" s="46" t="s">
        <v>1520</v>
      </c>
      <c r="H4" s="46"/>
      <c r="I4" s="46"/>
      <c r="J4" s="46"/>
    </row>
    <row r="5" spans="1:10" x14ac:dyDescent="0.25">
      <c r="A5" s="11" t="s">
        <v>1315</v>
      </c>
      <c r="B5" s="8">
        <v>0</v>
      </c>
      <c r="C5" s="11"/>
      <c r="D5" s="11"/>
      <c r="E5" s="11"/>
      <c r="F5" s="11"/>
      <c r="G5" s="11"/>
      <c r="H5" s="14"/>
      <c r="I5" s="15"/>
    </row>
    <row r="6" spans="1:10" x14ac:dyDescent="0.25">
      <c r="A6" s="11" t="s">
        <v>1316</v>
      </c>
      <c r="B6" s="12">
        <f>I94</f>
        <v>0</v>
      </c>
      <c r="C6" s="11"/>
      <c r="D6" s="11"/>
      <c r="E6" s="11"/>
      <c r="F6" s="11"/>
      <c r="G6" s="11"/>
      <c r="H6" s="14"/>
      <c r="I6" s="15"/>
    </row>
    <row r="7" spans="1:10" x14ac:dyDescent="0.25">
      <c r="A7" s="24" t="s">
        <v>1328</v>
      </c>
      <c r="B7" s="12">
        <f>B6*0.98</f>
        <v>0</v>
      </c>
      <c r="C7" s="11"/>
      <c r="D7" s="11"/>
      <c r="E7" s="11"/>
      <c r="F7" s="11"/>
      <c r="G7" s="11"/>
      <c r="H7" s="14"/>
      <c r="I7" s="15"/>
    </row>
    <row r="8" spans="1:10" x14ac:dyDescent="0.25">
      <c r="A8" s="11"/>
      <c r="B8" s="11"/>
      <c r="C8" s="11"/>
      <c r="D8" s="11"/>
      <c r="E8" s="11"/>
      <c r="F8" s="11"/>
      <c r="G8" s="11"/>
      <c r="H8" s="14"/>
      <c r="I8" s="15"/>
      <c r="J8" s="11"/>
    </row>
    <row r="9" spans="1:10" x14ac:dyDescent="0.25">
      <c r="A9" s="20" t="s">
        <v>69</v>
      </c>
      <c r="B9" s="20" t="s">
        <v>70</v>
      </c>
      <c r="C9" s="11" t="s">
        <v>1</v>
      </c>
      <c r="D9" s="21"/>
      <c r="E9" s="21"/>
      <c r="F9" s="21" t="s">
        <v>1275</v>
      </c>
      <c r="G9" s="20" t="s">
        <v>1317</v>
      </c>
      <c r="H9" s="22" t="s">
        <v>1279</v>
      </c>
      <c r="I9" s="23" t="s">
        <v>1276</v>
      </c>
      <c r="J9" s="11"/>
    </row>
    <row r="10" spans="1:10" x14ac:dyDescent="0.25">
      <c r="A10" s="20"/>
      <c r="B10" s="20"/>
      <c r="C10" s="11"/>
      <c r="D10" s="11"/>
      <c r="E10" s="11"/>
      <c r="F10" s="11"/>
      <c r="G10" s="11"/>
      <c r="H10" s="14"/>
      <c r="I10" s="15"/>
      <c r="J10" s="11"/>
    </row>
    <row r="11" spans="1:10" x14ac:dyDescent="0.25">
      <c r="A11" s="48"/>
      <c r="B11" s="48"/>
      <c r="C11" s="11" t="s">
        <v>1</v>
      </c>
      <c r="D11" s="11" t="s">
        <v>1273</v>
      </c>
      <c r="E11" s="11" t="s">
        <v>1274</v>
      </c>
      <c r="F11" s="34" t="s">
        <v>1517</v>
      </c>
      <c r="G11" s="11"/>
      <c r="H11" s="14"/>
      <c r="I11" s="15"/>
      <c r="J11" s="11"/>
    </row>
    <row r="12" spans="1:10" x14ac:dyDescent="0.25">
      <c r="A12" s="11" t="s">
        <v>22</v>
      </c>
      <c r="B12" s="11">
        <v>1.53</v>
      </c>
      <c r="C12" s="13">
        <f>((B12*D12*E12)*(0.709))+(B12*D12*0.291)</f>
        <v>76.914084134250004</v>
      </c>
      <c r="D12" s="11">
        <f>IF(ISNUMBER(SEARCH("Rural,",$B$2)),Wage_Index!$F$3,Wage_Index!$E$3)</f>
        <v>60.75</v>
      </c>
      <c r="E12" s="11">
        <f>LOOKUP($B$2,Wage_Index!$A$2:$A$1300,Wage_Index!$B$2:$B$1300)</f>
        <v>0.75670000000000004</v>
      </c>
      <c r="F12" s="7"/>
      <c r="G12" s="9"/>
      <c r="H12" s="14">
        <f>IF(G12&gt;0,(LOOKUP(G12,Adjustment_factors!A:A,Adjustment_factors!B:B)),0)</f>
        <v>0</v>
      </c>
      <c r="I12" s="15">
        <f>C12*F12*H12*$B$3*$B$4</f>
        <v>0</v>
      </c>
      <c r="J12" s="11"/>
    </row>
    <row r="13" spans="1:10" x14ac:dyDescent="0.25">
      <c r="A13" s="11" t="s">
        <v>23</v>
      </c>
      <c r="B13" s="11">
        <v>1.7</v>
      </c>
      <c r="C13" s="13">
        <f t="shared" ref="C13:C76" si="0">((B13*D13*E13)*(0.709))+(B13*D13*0.291)</f>
        <v>85.460093482499985</v>
      </c>
      <c r="D13" s="11">
        <f>IF(ISNUMBER(SEARCH("Rural,",$B$2)),Wage_Index!$F$3,Wage_Index!$E$3)</f>
        <v>60.75</v>
      </c>
      <c r="E13" s="11">
        <f>LOOKUP($B$2,Wage_Index!$A$2:$A$1300,Wage_Index!$B$2:$B$1300)</f>
        <v>0.75670000000000004</v>
      </c>
      <c r="F13" s="7"/>
      <c r="G13" s="9"/>
      <c r="H13" s="14">
        <f>IF(G13&gt;0,(LOOKUP(G13,Adjustment_factors!A:A,Adjustment_factors!B:B)),0)</f>
        <v>0</v>
      </c>
      <c r="I13" s="15">
        <f t="shared" ref="I13:I44" si="1">C13*F13*H13*$B$3*$B$4</f>
        <v>0</v>
      </c>
      <c r="J13" s="11"/>
    </row>
    <row r="14" spans="1:10" x14ac:dyDescent="0.25">
      <c r="A14" s="11" t="s">
        <v>24</v>
      </c>
      <c r="B14" s="11">
        <v>1.88</v>
      </c>
      <c r="C14" s="13">
        <f t="shared" si="0"/>
        <v>94.508809262999989</v>
      </c>
      <c r="D14" s="11">
        <f>IF(ISNUMBER(SEARCH("Rural,",$B$2)),Wage_Index!$F$3,Wage_Index!$E$3)</f>
        <v>60.75</v>
      </c>
      <c r="E14" s="11">
        <f>LOOKUP($B$2,Wage_Index!$A$2:$A$1300,Wage_Index!$B$2:$B$1300)</f>
        <v>0.75670000000000004</v>
      </c>
      <c r="F14" s="7"/>
      <c r="G14" s="9"/>
      <c r="H14" s="14">
        <f>IF(G14&gt;0,(LOOKUP(G14,Adjustment_factors!A:A,Adjustment_factors!B:B)),0)</f>
        <v>0</v>
      </c>
      <c r="I14" s="15">
        <f t="shared" si="1"/>
        <v>0</v>
      </c>
      <c r="J14" s="11"/>
    </row>
    <row r="15" spans="1:10" x14ac:dyDescent="0.25">
      <c r="A15" s="11" t="s">
        <v>25</v>
      </c>
      <c r="B15" s="11">
        <v>1.92</v>
      </c>
      <c r="C15" s="13">
        <f t="shared" si="0"/>
        <v>96.519634991999993</v>
      </c>
      <c r="D15" s="11">
        <f>IF(ISNUMBER(SEARCH("Rural,",$B$2)),Wage_Index!$F$3,Wage_Index!$E$3)</f>
        <v>60.75</v>
      </c>
      <c r="E15" s="11">
        <f>LOOKUP($B$2,Wage_Index!$A$2:$A$1300,Wage_Index!$B$2:$B$1300)</f>
        <v>0.75670000000000004</v>
      </c>
      <c r="F15" s="7"/>
      <c r="G15" s="9"/>
      <c r="H15" s="14">
        <f>IF(G15&gt;0,(LOOKUP(G15,Adjustment_factors!A:A,Adjustment_factors!B:B)),0)</f>
        <v>0</v>
      </c>
      <c r="I15" s="15">
        <f t="shared" si="1"/>
        <v>0</v>
      </c>
      <c r="J15" s="11"/>
    </row>
    <row r="16" spans="1:10" x14ac:dyDescent="0.25">
      <c r="A16" s="11" t="s">
        <v>26</v>
      </c>
      <c r="B16" s="11">
        <v>1.42</v>
      </c>
      <c r="C16" s="13">
        <f t="shared" si="0"/>
        <v>71.3843133795</v>
      </c>
      <c r="D16" s="11">
        <f>IF(ISNUMBER(SEARCH("Rural,",$B$2)),Wage_Index!$F$3,Wage_Index!$E$3)</f>
        <v>60.75</v>
      </c>
      <c r="E16" s="11">
        <f>LOOKUP($B$2,Wage_Index!$A$2:$A$1300,Wage_Index!$B$2:$B$1300)</f>
        <v>0.75670000000000004</v>
      </c>
      <c r="F16" s="7"/>
      <c r="G16" s="9"/>
      <c r="H16" s="14">
        <f>IF(G16&gt;0,(LOOKUP(G16,Adjustment_factors!A:A,Adjustment_factors!B:B)),0)</f>
        <v>0</v>
      </c>
      <c r="I16" s="15">
        <f t="shared" si="1"/>
        <v>0</v>
      </c>
      <c r="J16" s="11"/>
    </row>
    <row r="17" spans="1:10" x14ac:dyDescent="0.25">
      <c r="A17" s="11" t="s">
        <v>27</v>
      </c>
      <c r="B17" s="11">
        <v>1.61</v>
      </c>
      <c r="C17" s="13">
        <f t="shared" si="0"/>
        <v>80.935735592249998</v>
      </c>
      <c r="D17" s="11">
        <f>IF(ISNUMBER(SEARCH("Rural,",$B$2)),Wage_Index!$F$3,Wage_Index!$E$3)</f>
        <v>60.75</v>
      </c>
      <c r="E17" s="11">
        <f>LOOKUP($B$2,Wage_Index!$A$2:$A$1300,Wage_Index!$B$2:$B$1300)</f>
        <v>0.75670000000000004</v>
      </c>
      <c r="F17" s="7"/>
      <c r="G17" s="9"/>
      <c r="H17" s="14">
        <f>IF(G17&gt;0,(LOOKUP(G17,Adjustment_factors!A:A,Adjustment_factors!B:B)),0)</f>
        <v>0</v>
      </c>
      <c r="I17" s="15">
        <f t="shared" si="1"/>
        <v>0</v>
      </c>
      <c r="J17" s="11"/>
    </row>
    <row r="18" spans="1:10" x14ac:dyDescent="0.25">
      <c r="A18" s="11" t="s">
        <v>28</v>
      </c>
      <c r="B18" s="11">
        <v>1.67</v>
      </c>
      <c r="C18" s="13">
        <f t="shared" si="0"/>
        <v>83.951974185750004</v>
      </c>
      <c r="D18" s="11">
        <f>IF(ISNUMBER(SEARCH("Rural,",$B$2)),Wage_Index!$F$3,Wage_Index!$E$3)</f>
        <v>60.75</v>
      </c>
      <c r="E18" s="11">
        <f>LOOKUP($B$2,Wage_Index!$A$2:$A$1300,Wage_Index!$B$2:$B$1300)</f>
        <v>0.75670000000000004</v>
      </c>
      <c r="F18" s="7"/>
      <c r="G18" s="9"/>
      <c r="H18" s="14">
        <f>IF(G18&gt;0,(LOOKUP(G18,Adjustment_factors!A:A,Adjustment_factors!B:B)),0)</f>
        <v>0</v>
      </c>
      <c r="I18" s="15">
        <f t="shared" si="1"/>
        <v>0</v>
      </c>
      <c r="J18" s="11"/>
    </row>
    <row r="19" spans="1:10" x14ac:dyDescent="0.25">
      <c r="A19" s="11" t="s">
        <v>29</v>
      </c>
      <c r="B19" s="11">
        <v>1.1599999999999999</v>
      </c>
      <c r="C19" s="13">
        <f t="shared" si="0"/>
        <v>58.313946141000002</v>
      </c>
      <c r="D19" s="11">
        <f>IF(ISNUMBER(SEARCH("Rural,",$B$2)),Wage_Index!$F$3,Wage_Index!$E$3)</f>
        <v>60.75</v>
      </c>
      <c r="E19" s="11">
        <f>LOOKUP($B$2,Wage_Index!$A$2:$A$1300,Wage_Index!$B$2:$B$1300)</f>
        <v>0.75670000000000004</v>
      </c>
      <c r="F19" s="7"/>
      <c r="G19" s="9"/>
      <c r="H19" s="14">
        <f>IF(G19&gt;0,(LOOKUP(G19,Adjustment_factors!A:A,Adjustment_factors!B:B)),0)</f>
        <v>0</v>
      </c>
      <c r="I19" s="15">
        <f t="shared" si="1"/>
        <v>0</v>
      </c>
      <c r="J19" s="11"/>
    </row>
    <row r="20" spans="1:10" x14ac:dyDescent="0.25">
      <c r="A20" s="11" t="s">
        <v>30</v>
      </c>
      <c r="B20" s="11">
        <v>1.1299999999999999</v>
      </c>
      <c r="C20" s="13">
        <f t="shared" si="0"/>
        <v>56.805826844249992</v>
      </c>
      <c r="D20" s="11">
        <f>IF(ISNUMBER(SEARCH("Rural,",$B$2)),Wage_Index!$F$3,Wage_Index!$E$3)</f>
        <v>60.75</v>
      </c>
      <c r="E20" s="11">
        <f>LOOKUP($B$2,Wage_Index!$A$2:$A$1300,Wage_Index!$B$2:$B$1300)</f>
        <v>0.75670000000000004</v>
      </c>
      <c r="F20" s="7"/>
      <c r="G20" s="9"/>
      <c r="H20" s="14">
        <f>IF(G20&gt;0,(LOOKUP(G20,Adjustment_factors!A:A,Adjustment_factors!B:B)),0)</f>
        <v>0</v>
      </c>
      <c r="I20" s="15">
        <f t="shared" si="1"/>
        <v>0</v>
      </c>
      <c r="J20" s="11"/>
    </row>
    <row r="21" spans="1:10" x14ac:dyDescent="0.25">
      <c r="A21" s="11" t="s">
        <v>31</v>
      </c>
      <c r="B21" s="11">
        <v>1.42</v>
      </c>
      <c r="C21" s="13">
        <f t="shared" si="0"/>
        <v>71.3843133795</v>
      </c>
      <c r="D21" s="11">
        <f>IF(ISNUMBER(SEARCH("Rural,",$B$2)),Wage_Index!$F$3,Wage_Index!$E$3)</f>
        <v>60.75</v>
      </c>
      <c r="E21" s="11">
        <f>LOOKUP($B$2,Wage_Index!$A$2:$A$1300,Wage_Index!$B$2:$B$1300)</f>
        <v>0.75670000000000004</v>
      </c>
      <c r="F21" s="7"/>
      <c r="G21" s="9"/>
      <c r="H21" s="14">
        <f>IF(G21&gt;0,(LOOKUP(G21,Adjustment_factors!A:A,Adjustment_factors!B:B)),0)</f>
        <v>0</v>
      </c>
      <c r="I21" s="15">
        <f t="shared" si="1"/>
        <v>0</v>
      </c>
      <c r="J21" s="11"/>
    </row>
    <row r="22" spans="1:10" x14ac:dyDescent="0.25">
      <c r="A22" s="11" t="s">
        <v>32</v>
      </c>
      <c r="B22" s="11">
        <v>1.52</v>
      </c>
      <c r="C22" s="13">
        <f t="shared" si="0"/>
        <v>76.41137770200001</v>
      </c>
      <c r="D22" s="11">
        <f>IF(ISNUMBER(SEARCH("Rural,",$B$2)),Wage_Index!$F$3,Wage_Index!$E$3)</f>
        <v>60.75</v>
      </c>
      <c r="E22" s="11">
        <f>LOOKUP($B$2,Wage_Index!$A$2:$A$1300,Wage_Index!$B$2:$B$1300)</f>
        <v>0.75670000000000004</v>
      </c>
      <c r="F22" s="7"/>
      <c r="G22" s="9"/>
      <c r="H22" s="14">
        <f>IF(G22&gt;0,(LOOKUP(G22,Adjustment_factors!A:A,Adjustment_factors!B:B)),0)</f>
        <v>0</v>
      </c>
      <c r="I22" s="15">
        <f t="shared" si="1"/>
        <v>0</v>
      </c>
      <c r="J22" s="11"/>
    </row>
    <row r="23" spans="1:10" x14ac:dyDescent="0.25">
      <c r="A23" s="11" t="s">
        <v>33</v>
      </c>
      <c r="B23" s="11">
        <v>1.0900000000000001</v>
      </c>
      <c r="C23" s="13">
        <f t="shared" si="0"/>
        <v>54.795001115249995</v>
      </c>
      <c r="D23" s="11">
        <f>IF(ISNUMBER(SEARCH("Rural,",$B$2)),Wage_Index!$F$3,Wage_Index!$E$3)</f>
        <v>60.75</v>
      </c>
      <c r="E23" s="11">
        <f>LOOKUP($B$2,Wage_Index!$A$2:$A$1300,Wage_Index!$B$2:$B$1300)</f>
        <v>0.75670000000000004</v>
      </c>
      <c r="F23" s="7"/>
      <c r="G23" s="9"/>
      <c r="H23" s="14">
        <f>IF(G23&gt;0,(LOOKUP(G23,Adjustment_factors!A:A,Adjustment_factors!B:B)),0)</f>
        <v>0</v>
      </c>
      <c r="I23" s="15">
        <f t="shared" si="1"/>
        <v>0</v>
      </c>
      <c r="J23" s="11"/>
    </row>
    <row r="24" spans="1:10" x14ac:dyDescent="0.25">
      <c r="A24" s="11" t="s">
        <v>34</v>
      </c>
      <c r="B24" s="11">
        <v>1.27</v>
      </c>
      <c r="C24" s="13">
        <f t="shared" si="0"/>
        <v>63.843716895749999</v>
      </c>
      <c r="D24" s="11">
        <f>IF(ISNUMBER(SEARCH("Rural,",$B$2)),Wage_Index!$F$3,Wage_Index!$E$3)</f>
        <v>60.75</v>
      </c>
      <c r="E24" s="11">
        <f>LOOKUP($B$2,Wage_Index!$A$2:$A$1300,Wage_Index!$B$2:$B$1300)</f>
        <v>0.75670000000000004</v>
      </c>
      <c r="F24" s="7"/>
      <c r="G24" s="9"/>
      <c r="H24" s="14">
        <f>IF(G24&gt;0,(LOOKUP(G24,Adjustment_factors!A:A,Adjustment_factors!B:B)),0)</f>
        <v>0</v>
      </c>
      <c r="I24" s="15">
        <f t="shared" si="1"/>
        <v>0</v>
      </c>
      <c r="J24" s="11"/>
    </row>
    <row r="25" spans="1:10" x14ac:dyDescent="0.25">
      <c r="A25" s="11" t="s">
        <v>35</v>
      </c>
      <c r="B25" s="11">
        <v>1.48</v>
      </c>
      <c r="C25" s="13">
        <f t="shared" si="0"/>
        <v>74.400551973000006</v>
      </c>
      <c r="D25" s="11">
        <f>IF(ISNUMBER(SEARCH("Rural,",$B$2)),Wage_Index!$F$3,Wage_Index!$E$3)</f>
        <v>60.75</v>
      </c>
      <c r="E25" s="11">
        <f>LOOKUP($B$2,Wage_Index!$A$2:$A$1300,Wage_Index!$B$2:$B$1300)</f>
        <v>0.75670000000000004</v>
      </c>
      <c r="F25" s="7"/>
      <c r="G25" s="9"/>
      <c r="H25" s="14">
        <f>IF(G25&gt;0,(LOOKUP(G25,Adjustment_factors!A:A,Adjustment_factors!B:B)),0)</f>
        <v>0</v>
      </c>
      <c r="I25" s="15">
        <f t="shared" si="1"/>
        <v>0</v>
      </c>
      <c r="J25" s="11"/>
    </row>
    <row r="26" spans="1:10" x14ac:dyDescent="0.25">
      <c r="A26" s="11" t="s">
        <v>36</v>
      </c>
      <c r="B26" s="11">
        <v>1.55</v>
      </c>
      <c r="C26" s="13">
        <f t="shared" si="0"/>
        <v>77.91949699875002</v>
      </c>
      <c r="D26" s="11">
        <f>IF(ISNUMBER(SEARCH("Rural,",$B$2)),Wage_Index!$F$3,Wage_Index!$E$3)</f>
        <v>60.75</v>
      </c>
      <c r="E26" s="11">
        <f>LOOKUP($B$2,Wage_Index!$A$2:$A$1300,Wage_Index!$B$2:$B$1300)</f>
        <v>0.75670000000000004</v>
      </c>
      <c r="F26" s="7"/>
      <c r="G26" s="9"/>
      <c r="H26" s="14">
        <f>IF(G26&gt;0,(LOOKUP(G26,Adjustment_factors!A:A,Adjustment_factors!B:B)),0)</f>
        <v>0</v>
      </c>
      <c r="I26" s="15">
        <f t="shared" si="1"/>
        <v>0</v>
      </c>
      <c r="J26" s="11"/>
    </row>
    <row r="27" spans="1:10" x14ac:dyDescent="0.25">
      <c r="A27" s="11" t="s">
        <v>37</v>
      </c>
      <c r="B27" s="11">
        <v>1.08</v>
      </c>
      <c r="C27" s="13">
        <f t="shared" si="0"/>
        <v>54.292294682999994</v>
      </c>
      <c r="D27" s="11">
        <f>IF(ISNUMBER(SEARCH("Rural,",$B$2)),Wage_Index!$F$3,Wage_Index!$E$3)</f>
        <v>60.75</v>
      </c>
      <c r="E27" s="11">
        <f>LOOKUP($B$2,Wage_Index!$A$2:$A$1300,Wage_Index!$B$2:$B$1300)</f>
        <v>0.75670000000000004</v>
      </c>
      <c r="F27" s="7"/>
      <c r="G27" s="9"/>
      <c r="H27" s="14">
        <f>IF(G27&gt;0,(LOOKUP(G27,Adjustment_factors!A:A,Adjustment_factors!B:B)),0)</f>
        <v>0</v>
      </c>
      <c r="I27" s="15">
        <f t="shared" si="1"/>
        <v>0</v>
      </c>
      <c r="J27" s="11"/>
    </row>
    <row r="28" spans="1:10" x14ac:dyDescent="0.25">
      <c r="A28" s="47" t="s">
        <v>3</v>
      </c>
      <c r="B28" s="47"/>
      <c r="C28" s="13"/>
      <c r="D28" s="11"/>
      <c r="E28" s="11"/>
      <c r="F28" s="11"/>
      <c r="G28" s="19"/>
      <c r="H28" s="14"/>
      <c r="I28" s="15"/>
      <c r="J28" s="11"/>
    </row>
    <row r="29" spans="1:10" x14ac:dyDescent="0.25">
      <c r="A29" s="11" t="s">
        <v>22</v>
      </c>
      <c r="B29" s="11">
        <v>1.49</v>
      </c>
      <c r="C29" s="13">
        <f>((B29*D29*E29)*(0.709))+(B29*D29*0.291)</f>
        <v>69.724761527849992</v>
      </c>
      <c r="D29" s="11">
        <f>IF(ISNUMBER(SEARCH("Rural,",$B$2)),Wage_Index!$F$4,Wage_Index!$E$4)</f>
        <v>56.55</v>
      </c>
      <c r="E29" s="11">
        <f>LOOKUP($B$2,Wage_Index!$A$2:$A$1300,Wage_Index!$B$2:$B$1300)</f>
        <v>0.75670000000000004</v>
      </c>
      <c r="F29" s="28">
        <f>IF(F12&gt;0,F12,)</f>
        <v>0</v>
      </c>
      <c r="G29" s="17">
        <f>G12</f>
        <v>0</v>
      </c>
      <c r="H29" s="14">
        <f>IF(G29&gt;0,(LOOKUP(G29,Adjustment_factors!A:A,Adjustment_factors!B:B)),0)</f>
        <v>0</v>
      </c>
      <c r="I29" s="15">
        <f>C29*F29*H29*$B$3*$B$4</f>
        <v>0</v>
      </c>
      <c r="J29" s="11"/>
    </row>
    <row r="30" spans="1:10" x14ac:dyDescent="0.25">
      <c r="A30" s="11" t="s">
        <v>23</v>
      </c>
      <c r="B30" s="11">
        <v>1.63</v>
      </c>
      <c r="C30" s="13">
        <f t="shared" si="0"/>
        <v>76.276081402949984</v>
      </c>
      <c r="D30" s="11">
        <f>IF(ISNUMBER(SEARCH("Rural,",$B$2)),Wage_Index!$F$4,Wage_Index!$E$4)</f>
        <v>56.55</v>
      </c>
      <c r="E30" s="11">
        <f>LOOKUP($B$2,Wage_Index!$A$2:$A$1300,Wage_Index!$B$2:$B$1300)</f>
        <v>0.75670000000000004</v>
      </c>
      <c r="F30" s="28">
        <f t="shared" ref="F30:F44" si="2">IF(F13&gt;0,F13,)</f>
        <v>0</v>
      </c>
      <c r="G30" s="17">
        <f t="shared" ref="G30:G44" si="3">G13</f>
        <v>0</v>
      </c>
      <c r="H30" s="14">
        <f>IF(G30&gt;0,(LOOKUP(G30,Adjustment_factors!A:A,Adjustment_factors!B:B)),0)</f>
        <v>0</v>
      </c>
      <c r="I30" s="15">
        <f t="shared" si="1"/>
        <v>0</v>
      </c>
      <c r="J30" s="11"/>
    </row>
    <row r="31" spans="1:10" x14ac:dyDescent="0.25">
      <c r="A31" s="11" t="s">
        <v>24</v>
      </c>
      <c r="B31" s="11">
        <v>1.69</v>
      </c>
      <c r="C31" s="13">
        <f t="shared" si="0"/>
        <v>79.083789920849995</v>
      </c>
      <c r="D31" s="11">
        <f>IF(ISNUMBER(SEARCH("Rural,",$B$2)),Wage_Index!$F$4,Wage_Index!$E$4)</f>
        <v>56.55</v>
      </c>
      <c r="E31" s="11">
        <f>LOOKUP($B$2,Wage_Index!$A$2:$A$1300,Wage_Index!$B$2:$B$1300)</f>
        <v>0.75670000000000004</v>
      </c>
      <c r="F31" s="28">
        <f t="shared" si="2"/>
        <v>0</v>
      </c>
      <c r="G31" s="17">
        <f t="shared" si="3"/>
        <v>0</v>
      </c>
      <c r="H31" s="14">
        <f>IF(G31&gt;0,(LOOKUP(G31,Adjustment_factors!A:A,Adjustment_factors!B:B)),0)</f>
        <v>0</v>
      </c>
      <c r="I31" s="15">
        <f t="shared" si="1"/>
        <v>0</v>
      </c>
      <c r="J31" s="11"/>
    </row>
    <row r="32" spans="1:10" x14ac:dyDescent="0.25">
      <c r="A32" s="11" t="s">
        <v>25</v>
      </c>
      <c r="B32" s="11">
        <v>1.53</v>
      </c>
      <c r="C32" s="13">
        <f t="shared" si="0"/>
        <v>71.596567206450004</v>
      </c>
      <c r="D32" s="11">
        <f>IF(ISNUMBER(SEARCH("Rural,",$B$2)),Wage_Index!$F$4,Wage_Index!$E$4)</f>
        <v>56.55</v>
      </c>
      <c r="E32" s="11">
        <f>LOOKUP($B$2,Wage_Index!$A$2:$A$1300,Wage_Index!$B$2:$B$1300)</f>
        <v>0.75670000000000004</v>
      </c>
      <c r="F32" s="28">
        <f t="shared" si="2"/>
        <v>0</v>
      </c>
      <c r="G32" s="17">
        <f t="shared" si="3"/>
        <v>0</v>
      </c>
      <c r="H32" s="14">
        <f>IF(G32&gt;0,(LOOKUP(G32,Adjustment_factors!A:A,Adjustment_factors!B:B)),0)</f>
        <v>0</v>
      </c>
      <c r="I32" s="15">
        <f t="shared" si="1"/>
        <v>0</v>
      </c>
      <c r="J32" s="11"/>
    </row>
    <row r="33" spans="1:10" x14ac:dyDescent="0.25">
      <c r="A33" s="11" t="s">
        <v>26</v>
      </c>
      <c r="B33" s="11">
        <v>1.41</v>
      </c>
      <c r="C33" s="13">
        <f t="shared" si="0"/>
        <v>65.981150170649983</v>
      </c>
      <c r="D33" s="11">
        <f>IF(ISNUMBER(SEARCH("Rural,",$B$2)),Wage_Index!$F$4,Wage_Index!$E$4)</f>
        <v>56.55</v>
      </c>
      <c r="E33" s="11">
        <f>LOOKUP($B$2,Wage_Index!$A$2:$A$1300,Wage_Index!$B$2:$B$1300)</f>
        <v>0.75670000000000004</v>
      </c>
      <c r="F33" s="28">
        <f t="shared" si="2"/>
        <v>0</v>
      </c>
      <c r="G33" s="17">
        <f t="shared" si="3"/>
        <v>0</v>
      </c>
      <c r="H33" s="14">
        <f>IF(G33&gt;0,(LOOKUP(G33,Adjustment_factors!A:A,Adjustment_factors!B:B)),0)</f>
        <v>0</v>
      </c>
      <c r="I33" s="15">
        <f t="shared" si="1"/>
        <v>0</v>
      </c>
      <c r="J33" s="11"/>
    </row>
    <row r="34" spans="1:10" x14ac:dyDescent="0.25">
      <c r="A34" s="11" t="s">
        <v>27</v>
      </c>
      <c r="B34" s="11">
        <v>1.6</v>
      </c>
      <c r="C34" s="13">
        <f t="shared" si="0"/>
        <v>74.872227143999993</v>
      </c>
      <c r="D34" s="11">
        <f>IF(ISNUMBER(SEARCH("Rural,",$B$2)),Wage_Index!$F$4,Wage_Index!$E$4)</f>
        <v>56.55</v>
      </c>
      <c r="E34" s="11">
        <f>LOOKUP($B$2,Wage_Index!$A$2:$A$1300,Wage_Index!$B$2:$B$1300)</f>
        <v>0.75670000000000004</v>
      </c>
      <c r="F34" s="28">
        <f t="shared" si="2"/>
        <v>0</v>
      </c>
      <c r="G34" s="17">
        <f t="shared" si="3"/>
        <v>0</v>
      </c>
      <c r="H34" s="14">
        <f>IF(G34&gt;0,(LOOKUP(G34,Adjustment_factors!A:A,Adjustment_factors!B:B)),0)</f>
        <v>0</v>
      </c>
      <c r="I34" s="15">
        <f t="shared" si="1"/>
        <v>0</v>
      </c>
      <c r="J34" s="11"/>
    </row>
    <row r="35" spans="1:10" x14ac:dyDescent="0.25">
      <c r="A35" s="11" t="s">
        <v>28</v>
      </c>
      <c r="B35" s="11">
        <v>1.64</v>
      </c>
      <c r="C35" s="13">
        <f t="shared" si="0"/>
        <v>76.744032822599991</v>
      </c>
      <c r="D35" s="11">
        <f>IF(ISNUMBER(SEARCH("Rural,",$B$2)),Wage_Index!$F$4,Wage_Index!$E$4)</f>
        <v>56.55</v>
      </c>
      <c r="E35" s="11">
        <f>LOOKUP($B$2,Wage_Index!$A$2:$A$1300,Wage_Index!$B$2:$B$1300)</f>
        <v>0.75670000000000004</v>
      </c>
      <c r="F35" s="28">
        <f t="shared" si="2"/>
        <v>0</v>
      </c>
      <c r="G35" s="17">
        <f t="shared" si="3"/>
        <v>0</v>
      </c>
      <c r="H35" s="14">
        <f>IF(G35&gt;0,(LOOKUP(G35,Adjustment_factors!A:A,Adjustment_factors!B:B)),0)</f>
        <v>0</v>
      </c>
      <c r="I35" s="15">
        <f t="shared" si="1"/>
        <v>0</v>
      </c>
      <c r="J35" s="11"/>
    </row>
    <row r="36" spans="1:10" x14ac:dyDescent="0.25">
      <c r="A36" s="11" t="s">
        <v>29</v>
      </c>
      <c r="B36" s="11">
        <v>1.1499999999999999</v>
      </c>
      <c r="C36" s="13">
        <f t="shared" si="0"/>
        <v>53.81441325974999</v>
      </c>
      <c r="D36" s="11">
        <f>IF(ISNUMBER(SEARCH("Rural,",$B$2)),Wage_Index!$F$4,Wage_Index!$E$4)</f>
        <v>56.55</v>
      </c>
      <c r="E36" s="11">
        <f>LOOKUP($B$2,Wage_Index!$A$2:$A$1300,Wage_Index!$B$2:$B$1300)</f>
        <v>0.75670000000000004</v>
      </c>
      <c r="F36" s="28">
        <f t="shared" si="2"/>
        <v>0</v>
      </c>
      <c r="G36" s="17">
        <f t="shared" si="3"/>
        <v>0</v>
      </c>
      <c r="H36" s="14">
        <f>IF(G36&gt;0,(LOOKUP(G36,Adjustment_factors!A:A,Adjustment_factors!B:B)),0)</f>
        <v>0</v>
      </c>
      <c r="I36" s="15">
        <f t="shared" si="1"/>
        <v>0</v>
      </c>
      <c r="J36" s="11"/>
    </row>
    <row r="37" spans="1:10" x14ac:dyDescent="0.25">
      <c r="A37" s="11" t="s">
        <v>30</v>
      </c>
      <c r="B37" s="11">
        <v>1.18</v>
      </c>
      <c r="C37" s="13">
        <f>((B37*D37*E37)*(0.709))+(B37*D37*0.291)</f>
        <v>55.218267518700003</v>
      </c>
      <c r="D37" s="11">
        <f>IF(ISNUMBER(SEARCH("Rural,",$B$2)),Wage_Index!$F$4,Wage_Index!$E$4)</f>
        <v>56.55</v>
      </c>
      <c r="E37" s="11">
        <f>LOOKUP($B$2,Wage_Index!$A$2:$A$1300,Wage_Index!$B$2:$B$1300)</f>
        <v>0.75670000000000004</v>
      </c>
      <c r="F37" s="28">
        <f t="shared" si="2"/>
        <v>0</v>
      </c>
      <c r="G37" s="17">
        <f t="shared" si="3"/>
        <v>0</v>
      </c>
      <c r="H37" s="14">
        <f>IF(G37&gt;0,(LOOKUP(G37,Adjustment_factors!A:A,Adjustment_factors!B:B)),0)</f>
        <v>0</v>
      </c>
      <c r="I37" s="15">
        <f t="shared" si="1"/>
        <v>0</v>
      </c>
      <c r="J37" s="11"/>
    </row>
    <row r="38" spans="1:10" x14ac:dyDescent="0.25">
      <c r="A38" s="11" t="s">
        <v>31</v>
      </c>
      <c r="B38" s="11">
        <v>1.45</v>
      </c>
      <c r="C38" s="13">
        <f t="shared" si="0"/>
        <v>67.852955849249994</v>
      </c>
      <c r="D38" s="11">
        <f>IF(ISNUMBER(SEARCH("Rural,",$B$2)),Wage_Index!$F$4,Wage_Index!$E$4)</f>
        <v>56.55</v>
      </c>
      <c r="E38" s="11">
        <f>LOOKUP($B$2,Wage_Index!$A$2:$A$1300,Wage_Index!$B$2:$B$1300)</f>
        <v>0.75670000000000004</v>
      </c>
      <c r="F38" s="28">
        <f t="shared" si="2"/>
        <v>0</v>
      </c>
      <c r="G38" s="17">
        <f t="shared" si="3"/>
        <v>0</v>
      </c>
      <c r="H38" s="14">
        <f>IF(G38&gt;0,(LOOKUP(G38,Adjustment_factors!A:A,Adjustment_factors!B:B)),0)</f>
        <v>0</v>
      </c>
      <c r="I38" s="15">
        <f t="shared" si="1"/>
        <v>0</v>
      </c>
      <c r="J38" s="11"/>
    </row>
    <row r="39" spans="1:10" x14ac:dyDescent="0.25">
      <c r="A39" s="11" t="s">
        <v>32</v>
      </c>
      <c r="B39" s="11">
        <v>1.54</v>
      </c>
      <c r="C39" s="13">
        <f t="shared" si="0"/>
        <v>72.064518626099996</v>
      </c>
      <c r="D39" s="11">
        <f>IF(ISNUMBER(SEARCH("Rural,",$B$2)),Wage_Index!$F$4,Wage_Index!$E$4)</f>
        <v>56.55</v>
      </c>
      <c r="E39" s="11">
        <f>LOOKUP($B$2,Wage_Index!$A$2:$A$1300,Wage_Index!$B$2:$B$1300)</f>
        <v>0.75670000000000004</v>
      </c>
      <c r="F39" s="28">
        <f t="shared" si="2"/>
        <v>0</v>
      </c>
      <c r="G39" s="17">
        <f t="shared" si="3"/>
        <v>0</v>
      </c>
      <c r="H39" s="14">
        <f>IF(G39&gt;0,(LOOKUP(G39,Adjustment_factors!A:A,Adjustment_factors!B:B)),0)</f>
        <v>0</v>
      </c>
      <c r="I39" s="15">
        <f t="shared" si="1"/>
        <v>0</v>
      </c>
      <c r="J39" s="11"/>
    </row>
    <row r="40" spans="1:10" x14ac:dyDescent="0.25">
      <c r="A40" s="11" t="s">
        <v>33</v>
      </c>
      <c r="B40" s="11">
        <v>1.1100000000000001</v>
      </c>
      <c r="C40" s="13">
        <f t="shared" si="0"/>
        <v>51.94260758115</v>
      </c>
      <c r="D40" s="11">
        <f>IF(ISNUMBER(SEARCH("Rural,",$B$2)),Wage_Index!$F$4,Wage_Index!$E$4)</f>
        <v>56.55</v>
      </c>
      <c r="E40" s="11">
        <f>LOOKUP($B$2,Wage_Index!$A$2:$A$1300,Wage_Index!$B$2:$B$1300)</f>
        <v>0.75670000000000004</v>
      </c>
      <c r="F40" s="28">
        <f t="shared" si="2"/>
        <v>0</v>
      </c>
      <c r="G40" s="17">
        <f t="shared" si="3"/>
        <v>0</v>
      </c>
      <c r="H40" s="14">
        <f>IF(G40&gt;0,(LOOKUP(G40,Adjustment_factors!A:A,Adjustment_factors!B:B)),0)</f>
        <v>0</v>
      </c>
      <c r="I40" s="15">
        <f t="shared" si="1"/>
        <v>0</v>
      </c>
      <c r="J40" s="11"/>
    </row>
    <row r="41" spans="1:10" x14ac:dyDescent="0.25">
      <c r="A41" s="11" t="s">
        <v>34</v>
      </c>
      <c r="B41" s="11">
        <v>1.3</v>
      </c>
      <c r="C41" s="13">
        <f t="shared" si="0"/>
        <v>60.833684554500003</v>
      </c>
      <c r="D41" s="11">
        <f>IF(ISNUMBER(SEARCH("Rural,",$B$2)),Wage_Index!$F$4,Wage_Index!$E$4)</f>
        <v>56.55</v>
      </c>
      <c r="E41" s="11">
        <f>LOOKUP($B$2,Wage_Index!$A$2:$A$1300,Wage_Index!$B$2:$B$1300)</f>
        <v>0.75670000000000004</v>
      </c>
      <c r="F41" s="28">
        <f t="shared" si="2"/>
        <v>0</v>
      </c>
      <c r="G41" s="17">
        <f t="shared" si="3"/>
        <v>0</v>
      </c>
      <c r="H41" s="14">
        <f>IF(G41&gt;0,(LOOKUP(G41,Adjustment_factors!A:A,Adjustment_factors!B:B)),0)</f>
        <v>0</v>
      </c>
      <c r="I41" s="15">
        <f t="shared" si="1"/>
        <v>0</v>
      </c>
      <c r="J41" s="11"/>
    </row>
    <row r="42" spans="1:10" x14ac:dyDescent="0.25">
      <c r="A42" s="11" t="s">
        <v>35</v>
      </c>
      <c r="B42" s="11">
        <v>1.5</v>
      </c>
      <c r="C42" s="13">
        <f t="shared" si="0"/>
        <v>70.192712947499999</v>
      </c>
      <c r="D42" s="11">
        <f>IF(ISNUMBER(SEARCH("Rural,",$B$2)),Wage_Index!$F$4,Wage_Index!$E$4)</f>
        <v>56.55</v>
      </c>
      <c r="E42" s="11">
        <f>LOOKUP($B$2,Wage_Index!$A$2:$A$1300,Wage_Index!$B$2:$B$1300)</f>
        <v>0.75670000000000004</v>
      </c>
      <c r="F42" s="28">
        <f t="shared" si="2"/>
        <v>0</v>
      </c>
      <c r="G42" s="17">
        <f t="shared" si="3"/>
        <v>0</v>
      </c>
      <c r="H42" s="14">
        <f>IF(G42&gt;0,(LOOKUP(G42,Adjustment_factors!A:A,Adjustment_factors!B:B)),0)</f>
        <v>0</v>
      </c>
      <c r="I42" s="15">
        <f t="shared" si="1"/>
        <v>0</v>
      </c>
      <c r="J42" s="11"/>
    </row>
    <row r="43" spans="1:10" x14ac:dyDescent="0.25">
      <c r="A43" s="11" t="s">
        <v>36</v>
      </c>
      <c r="B43" s="11">
        <v>1.55</v>
      </c>
      <c r="C43" s="13">
        <f t="shared" si="0"/>
        <v>72.532470045750003</v>
      </c>
      <c r="D43" s="11">
        <f>IF(ISNUMBER(SEARCH("Rural,",$B$2)),Wage_Index!$F$4,Wage_Index!$E$4)</f>
        <v>56.55</v>
      </c>
      <c r="E43" s="11">
        <f>LOOKUP($B$2,Wage_Index!$A$2:$A$1300,Wage_Index!$B$2:$B$1300)</f>
        <v>0.75670000000000004</v>
      </c>
      <c r="F43" s="28">
        <f t="shared" si="2"/>
        <v>0</v>
      </c>
      <c r="G43" s="17">
        <f t="shared" si="3"/>
        <v>0</v>
      </c>
      <c r="H43" s="14">
        <f>IF(G43&gt;0,(LOOKUP(G43,Adjustment_factors!A:A,Adjustment_factors!B:B)),0)</f>
        <v>0</v>
      </c>
      <c r="I43" s="15">
        <f t="shared" si="1"/>
        <v>0</v>
      </c>
      <c r="J43" s="11"/>
    </row>
    <row r="44" spans="1:10" x14ac:dyDescent="0.25">
      <c r="A44" s="11" t="s">
        <v>37</v>
      </c>
      <c r="B44" s="11">
        <v>1.0900000000000001</v>
      </c>
      <c r="C44" s="13">
        <f t="shared" si="0"/>
        <v>51.006704741850001</v>
      </c>
      <c r="D44" s="11">
        <f>IF(ISNUMBER(SEARCH("Rural,",$B$2)),Wage_Index!$F$4,Wage_Index!$E$4)</f>
        <v>56.55</v>
      </c>
      <c r="E44" s="11">
        <f>LOOKUP($B$2,Wage_Index!$A$2:$A$1300,Wage_Index!$B$2:$B$1300)</f>
        <v>0.75670000000000004</v>
      </c>
      <c r="F44" s="28">
        <f t="shared" si="2"/>
        <v>0</v>
      </c>
      <c r="G44" s="17">
        <f t="shared" si="3"/>
        <v>0</v>
      </c>
      <c r="H44" s="14">
        <f>IF(G44&gt;0,(LOOKUP(G44,Adjustment_factors!A:A,Adjustment_factors!B:B)),0)</f>
        <v>0</v>
      </c>
      <c r="I44" s="15">
        <f t="shared" si="1"/>
        <v>0</v>
      </c>
      <c r="J44" s="11"/>
    </row>
    <row r="45" spans="1:10" x14ac:dyDescent="0.25">
      <c r="A45" s="47" t="s">
        <v>4</v>
      </c>
      <c r="B45" s="47"/>
      <c r="C45" s="13"/>
      <c r="D45" s="11"/>
      <c r="E45" s="11"/>
      <c r="F45" s="34" t="s">
        <v>1518</v>
      </c>
      <c r="G45" s="11"/>
      <c r="H45" s="14"/>
      <c r="I45" s="15"/>
      <c r="J45" s="11"/>
    </row>
    <row r="46" spans="1:10" x14ac:dyDescent="0.25">
      <c r="A46" s="11" t="s">
        <v>10</v>
      </c>
      <c r="B46" s="11">
        <v>0.68</v>
      </c>
      <c r="C46" s="13">
        <f t="shared" si="0"/>
        <v>12.762040626720001</v>
      </c>
      <c r="D46" s="11">
        <f>IF(ISNUMBER(SEARCH("Rural,",$B$2)),Wage_Index!$F$5,Wage_Index!$E$5)</f>
        <v>22.68</v>
      </c>
      <c r="E46" s="11">
        <f>LOOKUP($B$2,Wage_Index!$A$2:$A$1300,Wage_Index!$B$2:$B$1300)</f>
        <v>0.75670000000000004</v>
      </c>
      <c r="F46" s="7"/>
      <c r="G46" s="17"/>
      <c r="H46" s="14"/>
      <c r="I46" s="15">
        <f>C46*F46*$B$3*$B$4</f>
        <v>0</v>
      </c>
      <c r="J46" s="11"/>
    </row>
    <row r="47" spans="1:10" x14ac:dyDescent="0.25">
      <c r="A47" s="11" t="s">
        <v>11</v>
      </c>
      <c r="B47" s="11">
        <v>1.82</v>
      </c>
      <c r="C47" s="13">
        <f t="shared" si="0"/>
        <v>34.157226383279998</v>
      </c>
      <c r="D47" s="11">
        <f>IF(ISNUMBER(SEARCH("Rural,",$B$2)),Wage_Index!$F$5,Wage_Index!$E$5)</f>
        <v>22.68</v>
      </c>
      <c r="E47" s="11">
        <f>LOOKUP($B$2,Wage_Index!$A$2:$A$1300,Wage_Index!$B$2:$B$1300)</f>
        <v>0.75670000000000004</v>
      </c>
      <c r="F47" s="7"/>
      <c r="G47" s="17"/>
      <c r="H47" s="14"/>
      <c r="I47" s="15">
        <f t="shared" ref="I47:I57" si="4">C47*F47*$B$3*$B$4</f>
        <v>0</v>
      </c>
      <c r="J47" s="11"/>
    </row>
    <row r="48" spans="1:10" x14ac:dyDescent="0.25">
      <c r="A48" s="11" t="s">
        <v>12</v>
      </c>
      <c r="B48" s="11">
        <v>2.67</v>
      </c>
      <c r="C48" s="13">
        <f t="shared" si="0"/>
        <v>50.109777166680004</v>
      </c>
      <c r="D48" s="11">
        <f>IF(ISNUMBER(SEARCH("Rural,",$B$2)),Wage_Index!$F$5,Wage_Index!$E$5)</f>
        <v>22.68</v>
      </c>
      <c r="E48" s="11">
        <f>LOOKUP($B$2,Wage_Index!$A$2:$A$1300,Wage_Index!$B$2:$B$1300)</f>
        <v>0.75670000000000004</v>
      </c>
      <c r="F48" s="7"/>
      <c r="G48" s="17"/>
      <c r="H48" s="14"/>
      <c r="I48" s="15">
        <f t="shared" si="4"/>
        <v>0</v>
      </c>
      <c r="J48" s="11"/>
    </row>
    <row r="49" spans="1:10" x14ac:dyDescent="0.25">
      <c r="A49" s="11" t="s">
        <v>13</v>
      </c>
      <c r="B49" s="11">
        <v>1.46</v>
      </c>
      <c r="C49" s="13">
        <f t="shared" si="0"/>
        <v>27.400851933840002</v>
      </c>
      <c r="D49" s="11">
        <f>IF(ISNUMBER(SEARCH("Rural,",$B$2)),Wage_Index!$F$5,Wage_Index!$E$5)</f>
        <v>22.68</v>
      </c>
      <c r="E49" s="11">
        <f>LOOKUP($B$2,Wage_Index!$A$2:$A$1300,Wage_Index!$B$2:$B$1300)</f>
        <v>0.75670000000000004</v>
      </c>
      <c r="F49" s="7"/>
      <c r="G49" s="17"/>
      <c r="H49" s="14"/>
      <c r="I49" s="15">
        <f t="shared" si="4"/>
        <v>0</v>
      </c>
      <c r="J49" s="11"/>
    </row>
    <row r="50" spans="1:10" x14ac:dyDescent="0.25">
      <c r="A50" s="11" t="s">
        <v>14</v>
      </c>
      <c r="B50" s="11">
        <v>2.34</v>
      </c>
      <c r="C50" s="13">
        <f t="shared" si="0"/>
        <v>43.916433921360003</v>
      </c>
      <c r="D50" s="11">
        <f>IF(ISNUMBER(SEARCH("Rural,",$B$2)),Wage_Index!$F$5,Wage_Index!$E$5)</f>
        <v>22.68</v>
      </c>
      <c r="E50" s="11">
        <f>LOOKUP($B$2,Wage_Index!$A$2:$A$1300,Wage_Index!$B$2:$B$1300)</f>
        <v>0.75670000000000004</v>
      </c>
      <c r="F50" s="7"/>
      <c r="G50" s="17"/>
      <c r="H50" s="14"/>
      <c r="I50" s="15">
        <f t="shared" si="4"/>
        <v>0</v>
      </c>
      <c r="J50" s="11"/>
    </row>
    <row r="51" spans="1:10" x14ac:dyDescent="0.25">
      <c r="A51" s="11" t="s">
        <v>15</v>
      </c>
      <c r="B51" s="11">
        <v>2.98</v>
      </c>
      <c r="C51" s="13">
        <f t="shared" si="0"/>
        <v>55.92776627592</v>
      </c>
      <c r="D51" s="11">
        <f>IF(ISNUMBER(SEARCH("Rural,",$B$2)),Wage_Index!$F$5,Wage_Index!$E$5)</f>
        <v>22.68</v>
      </c>
      <c r="E51" s="11">
        <f>LOOKUP($B$2,Wage_Index!$A$2:$A$1300,Wage_Index!$B$2:$B$1300)</f>
        <v>0.75670000000000004</v>
      </c>
      <c r="F51" s="7"/>
      <c r="G51" s="17"/>
      <c r="H51" s="14"/>
      <c r="I51" s="15">
        <f t="shared" si="4"/>
        <v>0</v>
      </c>
      <c r="J51" s="11"/>
    </row>
    <row r="52" spans="1:10" x14ac:dyDescent="0.25">
      <c r="A52" s="11" t="s">
        <v>16</v>
      </c>
      <c r="B52" s="11">
        <v>2.04</v>
      </c>
      <c r="C52" s="13">
        <f t="shared" si="0"/>
        <v>38.286121880160003</v>
      </c>
      <c r="D52" s="11">
        <f>IF(ISNUMBER(SEARCH("Rural,",$B$2)),Wage_Index!$F$5,Wage_Index!$E$5)</f>
        <v>22.68</v>
      </c>
      <c r="E52" s="11">
        <f>LOOKUP($B$2,Wage_Index!$A$2:$A$1300,Wage_Index!$B$2:$B$1300)</f>
        <v>0.75670000000000004</v>
      </c>
      <c r="F52" s="7"/>
      <c r="G52" s="17"/>
      <c r="H52" s="14"/>
      <c r="I52" s="15">
        <f t="shared" si="4"/>
        <v>0</v>
      </c>
      <c r="J52" s="11"/>
    </row>
    <row r="53" spans="1:10" x14ac:dyDescent="0.25">
      <c r="A53" s="11" t="s">
        <v>17</v>
      </c>
      <c r="B53" s="11">
        <v>2.86</v>
      </c>
      <c r="C53" s="13">
        <f t="shared" si="0"/>
        <v>53.675641459440001</v>
      </c>
      <c r="D53" s="11">
        <f>IF(ISNUMBER(SEARCH("Rural,",$B$2)),Wage_Index!$F$5,Wage_Index!$E$5)</f>
        <v>22.68</v>
      </c>
      <c r="E53" s="11">
        <f>LOOKUP($B$2,Wage_Index!$A$2:$A$1300,Wage_Index!$B$2:$B$1300)</f>
        <v>0.75670000000000004</v>
      </c>
      <c r="F53" s="7"/>
      <c r="G53" s="17"/>
      <c r="H53" s="14"/>
      <c r="I53" s="15">
        <f t="shared" si="4"/>
        <v>0</v>
      </c>
      <c r="J53" s="11"/>
    </row>
    <row r="54" spans="1:10" x14ac:dyDescent="0.25">
      <c r="A54" s="11" t="s">
        <v>18</v>
      </c>
      <c r="B54" s="11">
        <v>3.53</v>
      </c>
      <c r="C54" s="13">
        <f t="shared" si="0"/>
        <v>66.250005018119992</v>
      </c>
      <c r="D54" s="11">
        <f>IF(ISNUMBER(SEARCH("Rural,",$B$2)),Wage_Index!$F$5,Wage_Index!$E$5)</f>
        <v>22.68</v>
      </c>
      <c r="E54" s="11">
        <f>LOOKUP($B$2,Wage_Index!$A$2:$A$1300,Wage_Index!$B$2:$B$1300)</f>
        <v>0.75670000000000004</v>
      </c>
      <c r="F54" s="7"/>
      <c r="G54" s="17"/>
      <c r="H54" s="14"/>
      <c r="I54" s="15">
        <f t="shared" si="4"/>
        <v>0</v>
      </c>
      <c r="J54" s="11"/>
    </row>
    <row r="55" spans="1:10" x14ac:dyDescent="0.25">
      <c r="A55" s="11" t="s">
        <v>19</v>
      </c>
      <c r="B55" s="11">
        <v>2.99</v>
      </c>
      <c r="C55" s="13">
        <f t="shared" si="0"/>
        <v>56.115443343960003</v>
      </c>
      <c r="D55" s="11">
        <f>IF(ISNUMBER(SEARCH("Rural,",$B$2)),Wage_Index!$F$5,Wage_Index!$E$5)</f>
        <v>22.68</v>
      </c>
      <c r="E55" s="11">
        <f>LOOKUP($B$2,Wage_Index!$A$2:$A$1300,Wage_Index!$B$2:$B$1300)</f>
        <v>0.75670000000000004</v>
      </c>
      <c r="F55" s="7"/>
      <c r="G55" s="17"/>
      <c r="H55" s="14"/>
      <c r="I55" s="15">
        <f t="shared" si="4"/>
        <v>0</v>
      </c>
      <c r="J55" s="11"/>
    </row>
    <row r="56" spans="1:10" x14ac:dyDescent="0.25">
      <c r="A56" s="11" t="s">
        <v>20</v>
      </c>
      <c r="B56" s="11">
        <v>3.7</v>
      </c>
      <c r="C56" s="13">
        <f t="shared" si="0"/>
        <v>69.440515174799998</v>
      </c>
      <c r="D56" s="11">
        <f>IF(ISNUMBER(SEARCH("Rural,",$B$2)),Wage_Index!$F$5,Wage_Index!$E$5)</f>
        <v>22.68</v>
      </c>
      <c r="E56" s="11">
        <f>LOOKUP($B$2,Wage_Index!$A$2:$A$1300,Wage_Index!$B$2:$B$1300)</f>
        <v>0.75670000000000004</v>
      </c>
      <c r="F56" s="7"/>
      <c r="G56" s="17"/>
      <c r="H56" s="14"/>
      <c r="I56" s="15">
        <f t="shared" si="4"/>
        <v>0</v>
      </c>
      <c r="J56" s="11"/>
    </row>
    <row r="57" spans="1:10" x14ac:dyDescent="0.25">
      <c r="A57" s="11" t="s">
        <v>21</v>
      </c>
      <c r="B57" s="11">
        <v>4.21</v>
      </c>
      <c r="C57" s="13">
        <f t="shared" si="0"/>
        <v>79.012045644840001</v>
      </c>
      <c r="D57" s="11">
        <f>IF(ISNUMBER(SEARCH("Rural,",$B$2)),Wage_Index!$F$5,Wage_Index!$E$5)</f>
        <v>22.68</v>
      </c>
      <c r="E57" s="11">
        <f>LOOKUP($B$2,Wage_Index!$A$2:$A$1300,Wage_Index!$B$2:$B$1300)</f>
        <v>0.75670000000000004</v>
      </c>
      <c r="F57" s="7"/>
      <c r="G57" s="17"/>
      <c r="H57" s="14"/>
      <c r="I57" s="15">
        <f t="shared" si="4"/>
        <v>0</v>
      </c>
      <c r="J57" s="11"/>
    </row>
    <row r="58" spans="1:10" x14ac:dyDescent="0.25">
      <c r="A58" s="47" t="s">
        <v>5</v>
      </c>
      <c r="B58" s="47"/>
      <c r="C58" s="13"/>
      <c r="D58" s="11"/>
      <c r="E58" s="11"/>
      <c r="F58" s="34" t="s">
        <v>1519</v>
      </c>
      <c r="G58" s="11"/>
      <c r="H58" s="14"/>
      <c r="I58" s="15"/>
      <c r="J58" s="11"/>
    </row>
    <row r="59" spans="1:10" x14ac:dyDescent="0.25">
      <c r="A59" s="11" t="s">
        <v>55</v>
      </c>
      <c r="B59" s="11">
        <v>0.99</v>
      </c>
      <c r="C59" s="13">
        <f t="shared" si="0"/>
        <v>86.772343458240002</v>
      </c>
      <c r="D59" s="11">
        <f>IF(ISNUMBER(SEARCH("Rural,",$B$2)),Wage_Index!$F$6, Wage_Index!$E$6)</f>
        <v>105.92</v>
      </c>
      <c r="E59" s="11">
        <f>LOOKUP($B$2,Wage_Index!$A$2:$A$1300,Wage_Index!$B$2:$B$1300)</f>
        <v>0.75670000000000004</v>
      </c>
      <c r="F59" s="7"/>
      <c r="G59" s="17"/>
      <c r="H59" s="14"/>
      <c r="I59" s="15">
        <f>C59*F59*$B$3*$B$4</f>
        <v>0</v>
      </c>
      <c r="J59" s="11"/>
    </row>
    <row r="60" spans="1:10" x14ac:dyDescent="0.25">
      <c r="A60" s="11" t="s">
        <v>54</v>
      </c>
      <c r="B60" s="11">
        <v>1.04</v>
      </c>
      <c r="C60" s="13">
        <f t="shared" si="0"/>
        <v>91.154785047040008</v>
      </c>
      <c r="D60" s="11">
        <f>IF(ISNUMBER(SEARCH("Rural,",$B$2)),Wage_Index!$F$6, Wage_Index!$E$6)</f>
        <v>105.92</v>
      </c>
      <c r="E60" s="11">
        <f>LOOKUP($B$2,Wage_Index!$A$2:$A$1300,Wage_Index!$B$2:$B$1300)</f>
        <v>0.75670000000000004</v>
      </c>
      <c r="F60" s="7"/>
      <c r="G60" s="17"/>
      <c r="H60" s="14"/>
      <c r="I60" s="15">
        <f t="shared" ref="I60:I83" si="5">C60*F60*$B$3*$B$4</f>
        <v>0</v>
      </c>
      <c r="J60" s="11"/>
    </row>
    <row r="61" spans="1:10" x14ac:dyDescent="0.25">
      <c r="A61" s="11" t="s">
        <v>53</v>
      </c>
      <c r="B61" s="11">
        <v>0.94</v>
      </c>
      <c r="C61" s="13">
        <f t="shared" si="0"/>
        <v>82.389901869439981</v>
      </c>
      <c r="D61" s="11">
        <f>IF(ISNUMBER(SEARCH("Rural,",$B$2)),Wage_Index!$F$6, Wage_Index!$E$6)</f>
        <v>105.92</v>
      </c>
      <c r="E61" s="11">
        <f>LOOKUP($B$2,Wage_Index!$A$2:$A$1300,Wage_Index!$B$2:$B$1300)</f>
        <v>0.75670000000000004</v>
      </c>
      <c r="F61" s="7"/>
      <c r="G61" s="17"/>
      <c r="H61" s="14"/>
      <c r="I61" s="15">
        <f t="shared" si="5"/>
        <v>0</v>
      </c>
      <c r="J61" s="11"/>
    </row>
    <row r="62" spans="1:10" x14ac:dyDescent="0.25">
      <c r="A62" s="11" t="s">
        <v>44</v>
      </c>
      <c r="B62" s="11">
        <v>1.0900000000000001</v>
      </c>
      <c r="C62" s="13">
        <f t="shared" si="0"/>
        <v>95.53722663584</v>
      </c>
      <c r="D62" s="11">
        <f>IF(ISNUMBER(SEARCH("Rural,",$B$2)),Wage_Index!$F$6, Wage_Index!$E$6)</f>
        <v>105.92</v>
      </c>
      <c r="E62" s="11">
        <f>LOOKUP($B$2,Wage_Index!$A$2:$A$1300,Wage_Index!$B$2:$B$1300)</f>
        <v>0.75670000000000004</v>
      </c>
      <c r="F62" s="7"/>
      <c r="G62" s="17"/>
      <c r="H62" s="14"/>
      <c r="I62" s="15">
        <f t="shared" si="5"/>
        <v>0</v>
      </c>
      <c r="J62" s="11"/>
    </row>
    <row r="63" spans="1:10" x14ac:dyDescent="0.25">
      <c r="A63" s="11" t="s">
        <v>52</v>
      </c>
      <c r="B63" s="11">
        <v>1.34</v>
      </c>
      <c r="C63" s="13">
        <f t="shared" si="0"/>
        <v>117.44943457984002</v>
      </c>
      <c r="D63" s="11">
        <f>IF(ISNUMBER(SEARCH("Rural,",$B$2)),Wage_Index!$F$6, Wage_Index!$E$6)</f>
        <v>105.92</v>
      </c>
      <c r="E63" s="11">
        <f>LOOKUP($B$2,Wage_Index!$A$2:$A$1300,Wage_Index!$B$2:$B$1300)</f>
        <v>0.75670000000000004</v>
      </c>
      <c r="F63" s="7"/>
      <c r="G63" s="17"/>
      <c r="H63" s="14"/>
      <c r="I63" s="15">
        <f t="shared" si="5"/>
        <v>0</v>
      </c>
      <c r="J63" s="11"/>
    </row>
    <row r="64" spans="1:10" x14ac:dyDescent="0.25">
      <c r="A64" s="11" t="s">
        <v>68</v>
      </c>
      <c r="B64" s="11">
        <v>1.55</v>
      </c>
      <c r="C64" s="13">
        <f t="shared" si="0"/>
        <v>135.8556892528</v>
      </c>
      <c r="D64" s="11">
        <f>IF(ISNUMBER(SEARCH("Rural,",$B$2)),Wage_Index!$F$6, Wage_Index!$E$6)</f>
        <v>105.92</v>
      </c>
      <c r="E64" s="11">
        <f>LOOKUP($B$2,Wage_Index!$A$2:$A$1300,Wage_Index!$B$2:$B$1300)</f>
        <v>0.75670000000000004</v>
      </c>
      <c r="F64" s="7"/>
      <c r="G64" s="17"/>
      <c r="H64" s="14"/>
      <c r="I64" s="15">
        <f t="shared" si="5"/>
        <v>0</v>
      </c>
      <c r="J64" s="11"/>
    </row>
    <row r="65" spans="1:10" x14ac:dyDescent="0.25">
      <c r="A65" s="11" t="s">
        <v>67</v>
      </c>
      <c r="B65" s="11">
        <v>1.62</v>
      </c>
      <c r="C65" s="13">
        <f t="shared" si="0"/>
        <v>141.99110747712001</v>
      </c>
      <c r="D65" s="11">
        <f>IF(ISNUMBER(SEARCH("Rural,",$B$2)),Wage_Index!$F$6, Wage_Index!$E$6)</f>
        <v>105.92</v>
      </c>
      <c r="E65" s="11">
        <f>LOOKUP($B$2,Wage_Index!$A$2:$A$1300,Wage_Index!$B$2:$B$1300)</f>
        <v>0.75670000000000004</v>
      </c>
      <c r="F65" s="7"/>
      <c r="G65" s="17"/>
      <c r="H65" s="14"/>
      <c r="I65" s="15">
        <f t="shared" si="5"/>
        <v>0</v>
      </c>
      <c r="J65" s="11"/>
    </row>
    <row r="66" spans="1:10" x14ac:dyDescent="0.25">
      <c r="A66" s="11" t="s">
        <v>66</v>
      </c>
      <c r="B66" s="11">
        <v>1.87</v>
      </c>
      <c r="C66" s="13">
        <f t="shared" si="0"/>
        <v>163.90331542112</v>
      </c>
      <c r="D66" s="11">
        <f>IF(ISNUMBER(SEARCH("Rural,",$B$2)),Wage_Index!$F$6, Wage_Index!$E$6)</f>
        <v>105.92</v>
      </c>
      <c r="E66" s="11">
        <f>LOOKUP($B$2,Wage_Index!$A$2:$A$1300,Wage_Index!$B$2:$B$1300)</f>
        <v>0.75670000000000004</v>
      </c>
      <c r="F66" s="7"/>
      <c r="G66" s="17"/>
      <c r="H66" s="14"/>
      <c r="I66" s="15">
        <f t="shared" si="5"/>
        <v>0</v>
      </c>
      <c r="J66" s="11"/>
    </row>
    <row r="67" spans="1:10" x14ac:dyDescent="0.25">
      <c r="A67" s="11" t="s">
        <v>47</v>
      </c>
      <c r="B67" s="11">
        <v>2.93</v>
      </c>
      <c r="C67" s="13">
        <f t="shared" si="0"/>
        <v>256.81107710368002</v>
      </c>
      <c r="D67" s="11">
        <f>IF(ISNUMBER(SEARCH("Rural,",$B$2)),Wage_Index!$F$6, Wage_Index!$E$6)</f>
        <v>105.92</v>
      </c>
      <c r="E67" s="11">
        <f>LOOKUP($B$2,Wage_Index!$A$2:$A$1300,Wage_Index!$B$2:$B$1300)</f>
        <v>0.75670000000000004</v>
      </c>
      <c r="F67" s="7"/>
      <c r="G67" s="17"/>
      <c r="H67" s="14"/>
      <c r="I67" s="15">
        <f t="shared" si="5"/>
        <v>0</v>
      </c>
      <c r="J67" s="11"/>
    </row>
    <row r="68" spans="1:10" x14ac:dyDescent="0.25">
      <c r="A68" s="11" t="s">
        <v>46</v>
      </c>
      <c r="B68" s="11">
        <v>3.07</v>
      </c>
      <c r="C68" s="13">
        <f t="shared" si="0"/>
        <v>269.08191355231997</v>
      </c>
      <c r="D68" s="11">
        <f>IF(ISNUMBER(SEARCH("Rural,",$B$2)),Wage_Index!$F$6, Wage_Index!$E$6)</f>
        <v>105.92</v>
      </c>
      <c r="E68" s="11">
        <f>LOOKUP($B$2,Wage_Index!$A$2:$A$1300,Wage_Index!$B$2:$B$1300)</f>
        <v>0.75670000000000004</v>
      </c>
      <c r="F68" s="7"/>
      <c r="G68" s="17"/>
      <c r="H68" s="14"/>
      <c r="I68" s="15">
        <f t="shared" si="5"/>
        <v>0</v>
      </c>
      <c r="J68" s="11"/>
    </row>
    <row r="69" spans="1:10" x14ac:dyDescent="0.25">
      <c r="A69" s="11" t="s">
        <v>45</v>
      </c>
      <c r="B69" s="11">
        <v>4.0599999999999996</v>
      </c>
      <c r="C69" s="13">
        <f t="shared" si="0"/>
        <v>355.85425701055999</v>
      </c>
      <c r="D69" s="11">
        <f>IF(ISNUMBER(SEARCH("Rural,",$B$2)),Wage_Index!$F$6, Wage_Index!$E$6)</f>
        <v>105.92</v>
      </c>
      <c r="E69" s="11">
        <f>LOOKUP($B$2,Wage_Index!$A$2:$A$1300,Wage_Index!$B$2:$B$1300)</f>
        <v>0.75670000000000004</v>
      </c>
      <c r="F69" s="7"/>
      <c r="G69" s="17"/>
      <c r="H69" s="14"/>
      <c r="I69" s="15">
        <f t="shared" si="5"/>
        <v>0</v>
      </c>
      <c r="J69" s="11"/>
    </row>
    <row r="70" spans="1:10" x14ac:dyDescent="0.25">
      <c r="A70" s="11" t="s">
        <v>51</v>
      </c>
      <c r="B70" s="11">
        <v>1.86</v>
      </c>
      <c r="C70" s="13">
        <f t="shared" si="0"/>
        <v>163.02682710336001</v>
      </c>
      <c r="D70" s="11">
        <f>IF(ISNUMBER(SEARCH("Rural,",$B$2)),Wage_Index!$F$6, Wage_Index!$E$6)</f>
        <v>105.92</v>
      </c>
      <c r="E70" s="11">
        <f>LOOKUP($B$2,Wage_Index!$A$2:$A$1300,Wage_Index!$B$2:$B$1300)</f>
        <v>0.75670000000000004</v>
      </c>
      <c r="F70" s="7"/>
      <c r="G70" s="17"/>
      <c r="H70" s="14"/>
      <c r="I70" s="15">
        <f t="shared" si="5"/>
        <v>0</v>
      </c>
      <c r="J70" s="11"/>
    </row>
    <row r="71" spans="1:10" x14ac:dyDescent="0.25">
      <c r="A71" s="11" t="s">
        <v>50</v>
      </c>
      <c r="B71" s="11">
        <v>2.2400000000000002</v>
      </c>
      <c r="C71" s="13">
        <f t="shared" si="0"/>
        <v>196.33338317824001</v>
      </c>
      <c r="D71" s="11">
        <f>IF(ISNUMBER(SEARCH("Rural,",$B$2)),Wage_Index!$F$6, Wage_Index!$E$6)</f>
        <v>105.92</v>
      </c>
      <c r="E71" s="11">
        <f>LOOKUP($B$2,Wage_Index!$A$2:$A$1300,Wage_Index!$B$2:$B$1300)</f>
        <v>0.75670000000000004</v>
      </c>
      <c r="F71" s="7"/>
      <c r="G71" s="17"/>
      <c r="H71" s="14"/>
      <c r="I71" s="15">
        <f t="shared" si="5"/>
        <v>0</v>
      </c>
      <c r="J71" s="11"/>
    </row>
    <row r="72" spans="1:10" x14ac:dyDescent="0.25">
      <c r="A72" s="11" t="s">
        <v>49</v>
      </c>
      <c r="B72" s="11">
        <v>1.99</v>
      </c>
      <c r="C72" s="13">
        <f t="shared" si="0"/>
        <v>174.42117523424</v>
      </c>
      <c r="D72" s="11">
        <f>IF(ISNUMBER(SEARCH("Rural,",$B$2)),Wage_Index!$F$6, Wage_Index!$E$6)</f>
        <v>105.92</v>
      </c>
      <c r="E72" s="11">
        <f>LOOKUP($B$2,Wage_Index!$A$2:$A$1300,Wage_Index!$B$2:$B$1300)</f>
        <v>0.75670000000000004</v>
      </c>
      <c r="F72" s="7"/>
      <c r="G72" s="17"/>
      <c r="H72" s="14"/>
      <c r="I72" s="15">
        <f t="shared" si="5"/>
        <v>0</v>
      </c>
      <c r="J72" s="11"/>
    </row>
    <row r="73" spans="1:10" x14ac:dyDescent="0.25">
      <c r="A73" s="11" t="s">
        <v>48</v>
      </c>
      <c r="B73" s="11">
        <v>2.4</v>
      </c>
      <c r="C73" s="13">
        <f t="shared" si="0"/>
        <v>210.35719626239998</v>
      </c>
      <c r="D73" s="11">
        <f>IF(ISNUMBER(SEARCH("Rural,",$B$2)),Wage_Index!$F$6, Wage_Index!$E$6)</f>
        <v>105.92</v>
      </c>
      <c r="E73" s="11">
        <f>LOOKUP($B$2,Wage_Index!$A$2:$A$1300,Wage_Index!$B$2:$B$1300)</f>
        <v>0.75670000000000004</v>
      </c>
      <c r="F73" s="7"/>
      <c r="G73" s="17"/>
      <c r="H73" s="14"/>
      <c r="I73" s="15">
        <f t="shared" si="5"/>
        <v>0</v>
      </c>
      <c r="J73" s="11"/>
    </row>
    <row r="74" spans="1:10" x14ac:dyDescent="0.25">
      <c r="A74" s="11" t="s">
        <v>65</v>
      </c>
      <c r="B74" s="11">
        <v>1.43</v>
      </c>
      <c r="C74" s="13">
        <f t="shared" si="0"/>
        <v>125.33782943967998</v>
      </c>
      <c r="D74" s="11">
        <f>IF(ISNUMBER(SEARCH("Rural,",$B$2)),Wage_Index!$F$6, Wage_Index!$E$6)</f>
        <v>105.92</v>
      </c>
      <c r="E74" s="11">
        <f>LOOKUP($B$2,Wage_Index!$A$2:$A$1300,Wage_Index!$B$2:$B$1300)</f>
        <v>0.75670000000000004</v>
      </c>
      <c r="F74" s="7"/>
      <c r="G74" s="17"/>
      <c r="H74" s="14"/>
      <c r="I74" s="15">
        <f t="shared" si="5"/>
        <v>0</v>
      </c>
      <c r="J74" s="11"/>
    </row>
    <row r="75" spans="1:10" x14ac:dyDescent="0.25">
      <c r="A75" s="11" t="s">
        <v>64</v>
      </c>
      <c r="B75" s="11">
        <v>1.72</v>
      </c>
      <c r="C75" s="13">
        <f t="shared" si="0"/>
        <v>150.75599065472002</v>
      </c>
      <c r="D75" s="11">
        <f>IF(ISNUMBER(SEARCH("Rural,",$B$2)),Wage_Index!$F$6, Wage_Index!$E$6)</f>
        <v>105.92</v>
      </c>
      <c r="E75" s="11">
        <f>LOOKUP($B$2,Wage_Index!$A$2:$A$1300,Wage_Index!$B$2:$B$1300)</f>
        <v>0.75670000000000004</v>
      </c>
      <c r="F75" s="7"/>
      <c r="G75" s="17"/>
      <c r="H75" s="14"/>
      <c r="I75" s="15">
        <f t="shared" si="5"/>
        <v>0</v>
      </c>
      <c r="J75" s="11"/>
    </row>
    <row r="76" spans="1:10" x14ac:dyDescent="0.25">
      <c r="A76" s="11" t="s">
        <v>63</v>
      </c>
      <c r="B76" s="11">
        <v>1.73</v>
      </c>
      <c r="C76" s="13">
        <f t="shared" si="0"/>
        <v>151.63247897247999</v>
      </c>
      <c r="D76" s="11">
        <f>IF(ISNUMBER(SEARCH("Rural,",$B$2)),Wage_Index!$F$6, Wage_Index!$E$6)</f>
        <v>105.92</v>
      </c>
      <c r="E76" s="11">
        <f>LOOKUP($B$2,Wage_Index!$A$2:$A$1300,Wage_Index!$B$2:$B$1300)</f>
        <v>0.75670000000000004</v>
      </c>
      <c r="F76" s="7"/>
      <c r="G76" s="17"/>
      <c r="H76" s="14"/>
      <c r="I76" s="15">
        <f t="shared" si="5"/>
        <v>0</v>
      </c>
      <c r="J76" s="11"/>
    </row>
    <row r="77" spans="1:10" x14ac:dyDescent="0.25">
      <c r="A77" s="11" t="s">
        <v>62</v>
      </c>
      <c r="B77" s="11">
        <v>2.08</v>
      </c>
      <c r="C77" s="13">
        <f t="shared" ref="C77:C83" si="6">((B77*D77*E77)*(0.709))+(B77*D77*0.291)</f>
        <v>182.30957009408002</v>
      </c>
      <c r="D77" s="11">
        <f>IF(ISNUMBER(SEARCH("Rural,",$B$2)),Wage_Index!$F$6, Wage_Index!$E$6)</f>
        <v>105.92</v>
      </c>
      <c r="E77" s="11">
        <f>LOOKUP($B$2,Wage_Index!$A$2:$A$1300,Wage_Index!$B$2:$B$1300)</f>
        <v>0.75670000000000004</v>
      </c>
      <c r="F77" s="7"/>
      <c r="G77" s="17"/>
      <c r="H77" s="14"/>
      <c r="I77" s="15">
        <f t="shared" si="5"/>
        <v>0</v>
      </c>
      <c r="J77" s="11"/>
    </row>
    <row r="78" spans="1:10" x14ac:dyDescent="0.25">
      <c r="A78" s="11" t="s">
        <v>61</v>
      </c>
      <c r="B78" s="11">
        <v>0.66</v>
      </c>
      <c r="C78" s="13">
        <f t="shared" si="6"/>
        <v>57.848228972160001</v>
      </c>
      <c r="D78" s="11">
        <f>IF(ISNUMBER(SEARCH("Rural,",$B$2)),Wage_Index!$F$6, Wage_Index!$E$6)</f>
        <v>105.92</v>
      </c>
      <c r="E78" s="11">
        <f>LOOKUP($B$2,Wage_Index!$A$2:$A$1300,Wage_Index!$B$2:$B$1300)</f>
        <v>0.75670000000000004</v>
      </c>
      <c r="F78" s="7"/>
      <c r="G78" s="17"/>
      <c r="H78" s="14"/>
      <c r="I78" s="15">
        <f t="shared" si="5"/>
        <v>0</v>
      </c>
      <c r="J78" s="11"/>
    </row>
    <row r="79" spans="1:10" x14ac:dyDescent="0.25">
      <c r="A79" s="11" t="s">
        <v>59</v>
      </c>
      <c r="B79" s="11">
        <v>0.71</v>
      </c>
      <c r="C79" s="13">
        <f t="shared" si="6"/>
        <v>62.23067056096</v>
      </c>
      <c r="D79" s="11">
        <f>IF(ISNUMBER(SEARCH("Rural,",$B$2)),Wage_Index!$F$6, Wage_Index!$E$6)</f>
        <v>105.92</v>
      </c>
      <c r="E79" s="11">
        <f>LOOKUP($B$2,Wage_Index!$A$2:$A$1300,Wage_Index!$B$2:$B$1300)</f>
        <v>0.75670000000000004</v>
      </c>
      <c r="F79" s="7"/>
      <c r="G79" s="17"/>
      <c r="H79" s="14"/>
      <c r="I79" s="15">
        <f t="shared" si="5"/>
        <v>0</v>
      </c>
      <c r="J79" s="11"/>
    </row>
    <row r="80" spans="1:10" x14ac:dyDescent="0.25">
      <c r="A80" s="11" t="s">
        <v>60</v>
      </c>
      <c r="B80" s="11">
        <v>1.1299999999999999</v>
      </c>
      <c r="C80" s="13">
        <f t="shared" si="6"/>
        <v>99.043179906879985</v>
      </c>
      <c r="D80" s="11">
        <f>IF(ISNUMBER(SEARCH("Rural,",$B$2)),Wage_Index!$F$6, Wage_Index!$E$6)</f>
        <v>105.92</v>
      </c>
      <c r="E80" s="11">
        <f>LOOKUP($B$2,Wage_Index!$A$2:$A$1300,Wage_Index!$B$2:$B$1300)</f>
        <v>0.75670000000000004</v>
      </c>
      <c r="F80" s="7"/>
      <c r="G80" s="17"/>
      <c r="H80" s="14"/>
      <c r="I80" s="15">
        <f t="shared" si="5"/>
        <v>0</v>
      </c>
      <c r="J80" s="11"/>
    </row>
    <row r="81" spans="1:10" x14ac:dyDescent="0.25">
      <c r="A81" s="11" t="s">
        <v>58</v>
      </c>
      <c r="B81" s="11">
        <v>1.22</v>
      </c>
      <c r="C81" s="13">
        <f t="shared" si="6"/>
        <v>106.93157476671999</v>
      </c>
      <c r="D81" s="11">
        <f>IF(ISNUMBER(SEARCH("Rural,",$B$2)),Wage_Index!$F$6, Wage_Index!$E$6)</f>
        <v>105.92</v>
      </c>
      <c r="E81" s="11">
        <f>LOOKUP($B$2,Wage_Index!$A$2:$A$1300,Wage_Index!$B$2:$B$1300)</f>
        <v>0.75670000000000004</v>
      </c>
      <c r="F81" s="7"/>
      <c r="G81" s="17"/>
      <c r="H81" s="14"/>
      <c r="I81" s="15">
        <f t="shared" si="5"/>
        <v>0</v>
      </c>
      <c r="J81" s="11"/>
    </row>
    <row r="82" spans="1:10" x14ac:dyDescent="0.25">
      <c r="A82" s="11" t="s">
        <v>57</v>
      </c>
      <c r="B82" s="11">
        <v>1.47</v>
      </c>
      <c r="C82" s="13">
        <f t="shared" si="6"/>
        <v>128.84378271072001</v>
      </c>
      <c r="D82" s="11">
        <f>IF(ISNUMBER(SEARCH("Rural,",$B$2)),Wage_Index!$F$6, Wage_Index!$E$6)</f>
        <v>105.92</v>
      </c>
      <c r="E82" s="11">
        <f>LOOKUP($B$2,Wage_Index!$A$2:$A$1300,Wage_Index!$B$2:$B$1300)</f>
        <v>0.75670000000000004</v>
      </c>
      <c r="F82" s="7"/>
      <c r="G82" s="17"/>
      <c r="H82" s="14"/>
      <c r="I82" s="15">
        <f t="shared" si="5"/>
        <v>0</v>
      </c>
      <c r="J82" s="11"/>
    </row>
    <row r="83" spans="1:10" x14ac:dyDescent="0.25">
      <c r="A83" s="11" t="s">
        <v>56</v>
      </c>
      <c r="B83" s="11">
        <v>1.57</v>
      </c>
      <c r="C83" s="13">
        <f t="shared" si="6"/>
        <v>137.60866588831999</v>
      </c>
      <c r="D83" s="11">
        <f>IF(ISNUMBER(SEARCH("Rural,",$B$2)),Wage_Index!$F$6, Wage_Index!$E$6)</f>
        <v>105.92</v>
      </c>
      <c r="E83" s="11">
        <f>LOOKUP($B$2,Wage_Index!$A$2:$A$1300,Wage_Index!$B$2:$B$1300)</f>
        <v>0.75670000000000004</v>
      </c>
      <c r="F83" s="7"/>
      <c r="G83" s="17"/>
      <c r="H83" s="14"/>
      <c r="I83" s="15">
        <f t="shared" si="5"/>
        <v>0</v>
      </c>
      <c r="J83" s="11"/>
    </row>
    <row r="84" spans="1:10" x14ac:dyDescent="0.25">
      <c r="A84" s="47" t="s">
        <v>6</v>
      </c>
      <c r="B84" s="47"/>
      <c r="C84" s="13"/>
      <c r="D84" s="11"/>
      <c r="E84" s="11"/>
      <c r="F84" s="35" t="s">
        <v>1520</v>
      </c>
      <c r="G84" s="11"/>
      <c r="H84" s="14"/>
      <c r="I84" s="15"/>
      <c r="J84" s="11"/>
    </row>
    <row r="85" spans="1:10" x14ac:dyDescent="0.25">
      <c r="A85" s="11" t="s">
        <v>38</v>
      </c>
      <c r="B85" s="11">
        <v>3.24</v>
      </c>
      <c r="C85" s="13">
        <f t="shared" ref="C85:C89" si="7">((B85*D85*E85)*(0.709))+(B85*D85*0.291)</f>
        <v>214.24677867252001</v>
      </c>
      <c r="D85" s="11">
        <f>IF(ISNUMBER(SEARCH("Rural,",$B$2)),Wage_Index!$F$7, Wage_Index!$E$7)</f>
        <v>79.91</v>
      </c>
      <c r="E85" s="11">
        <f>LOOKUP($B$2,Wage_Index!$A$2:$A$1300,Wage_Index!$B$2:$B$1300)</f>
        <v>0.75670000000000004</v>
      </c>
      <c r="F85" s="7"/>
      <c r="G85" s="9"/>
      <c r="H85" s="14">
        <f>IF(G85&gt;0,(LOOKUP(G85,Adjustment_factors!A:A,Adjustment_factors!C:C)),0)</f>
        <v>0</v>
      </c>
      <c r="I85" s="15">
        <f>C85*F85*H85*$B$3*$B$4</f>
        <v>0</v>
      </c>
      <c r="J85" s="11"/>
    </row>
    <row r="86" spans="1:10" x14ac:dyDescent="0.25">
      <c r="A86" s="11" t="s">
        <v>39</v>
      </c>
      <c r="B86" s="11">
        <v>2.5299999999999998</v>
      </c>
      <c r="C86" s="13">
        <f t="shared" si="7"/>
        <v>167.29763890168996</v>
      </c>
      <c r="D86" s="11">
        <f>IF(ISNUMBER(SEARCH("Rural,",$B$2)),Wage_Index!$F$7, Wage_Index!$E$7)</f>
        <v>79.91</v>
      </c>
      <c r="E86" s="11">
        <f>LOOKUP($B$2,Wage_Index!$A$2:$A$1300,Wage_Index!$B$2:$B$1300)</f>
        <v>0.75670000000000004</v>
      </c>
      <c r="F86" s="7"/>
      <c r="G86" s="9"/>
      <c r="H86" s="14">
        <f>IF(G86&gt;0,(LOOKUP(G86,Adjustment_factors!A:A,Adjustment_factors!C:C)),0)</f>
        <v>0</v>
      </c>
      <c r="I86" s="15">
        <f t="shared" ref="I86:I90" si="8">C86*F86*H86*$B$3*$B$4</f>
        <v>0</v>
      </c>
      <c r="J86" s="11"/>
    </row>
    <row r="87" spans="1:10" x14ac:dyDescent="0.25">
      <c r="A87" s="11" t="s">
        <v>40</v>
      </c>
      <c r="B87" s="11">
        <v>1.84</v>
      </c>
      <c r="C87" s="13">
        <f t="shared" si="7"/>
        <v>121.67101011032001</v>
      </c>
      <c r="D87" s="11">
        <f>IF(ISNUMBER(SEARCH("Rural,",$B$2)),Wage_Index!$F$7, Wage_Index!$E$7)</f>
        <v>79.91</v>
      </c>
      <c r="E87" s="11">
        <f>LOOKUP($B$2,Wage_Index!$A$2:$A$1300,Wage_Index!$B$2:$B$1300)</f>
        <v>0.75670000000000004</v>
      </c>
      <c r="F87" s="7"/>
      <c r="G87" s="9"/>
      <c r="H87" s="14">
        <f>IF(G87&gt;0,(LOOKUP(G87,Adjustment_factors!A:A,Adjustment_factors!C:C)),0)</f>
        <v>0</v>
      </c>
      <c r="I87" s="15">
        <f t="shared" si="8"/>
        <v>0</v>
      </c>
      <c r="J87" s="11"/>
    </row>
    <row r="88" spans="1:10" x14ac:dyDescent="0.25">
      <c r="A88" s="11" t="s">
        <v>41</v>
      </c>
      <c r="B88" s="11">
        <v>1.33</v>
      </c>
      <c r="C88" s="13">
        <f t="shared" si="7"/>
        <v>87.946980134089998</v>
      </c>
      <c r="D88" s="11">
        <f>IF(ISNUMBER(SEARCH("Rural,",$B$2)),Wage_Index!$F$7, Wage_Index!$E$7)</f>
        <v>79.91</v>
      </c>
      <c r="E88" s="11">
        <f>LOOKUP($B$2,Wage_Index!$A$2:$A$1300,Wage_Index!$B$2:$B$1300)</f>
        <v>0.75670000000000004</v>
      </c>
      <c r="F88" s="7"/>
      <c r="G88" s="9"/>
      <c r="H88" s="14">
        <f>IF(G88&gt;0,(LOOKUP(G88,Adjustment_factors!A:A,Adjustment_factors!C:C)),0)</f>
        <v>0</v>
      </c>
      <c r="I88" s="15">
        <f t="shared" si="8"/>
        <v>0</v>
      </c>
      <c r="J88" s="11"/>
    </row>
    <row r="89" spans="1:10" x14ac:dyDescent="0.25">
      <c r="A89" s="11" t="s">
        <v>42</v>
      </c>
      <c r="B89" s="11">
        <v>0.96</v>
      </c>
      <c r="C89" s="13">
        <f t="shared" si="7"/>
        <v>63.480527014079996</v>
      </c>
      <c r="D89" s="11">
        <f>IF(ISNUMBER(SEARCH("Rural,",$B$2)),Wage_Index!$F$7, Wage_Index!$E$7)</f>
        <v>79.91</v>
      </c>
      <c r="E89" s="11">
        <f>LOOKUP($B$2,Wage_Index!$A$2:$A$1300,Wage_Index!$B$2:$B$1300)</f>
        <v>0.75670000000000004</v>
      </c>
      <c r="F89" s="7"/>
      <c r="G89" s="9"/>
      <c r="H89" s="14">
        <f>IF(G89&gt;0,(LOOKUP(G89,Adjustment_factors!A:A,Adjustment_factors!C:C)),0)</f>
        <v>0</v>
      </c>
      <c r="I89" s="15">
        <f t="shared" si="8"/>
        <v>0</v>
      </c>
      <c r="J89" s="11"/>
    </row>
    <row r="90" spans="1:10" x14ac:dyDescent="0.25">
      <c r="A90" s="11" t="s">
        <v>43</v>
      </c>
      <c r="B90" s="11">
        <v>0.72</v>
      </c>
      <c r="C90" s="13">
        <f>((B90*D90*E90)*(0.709))+(B90*D90*0.291)</f>
        <v>47.610395260559997</v>
      </c>
      <c r="D90" s="11">
        <f>IF(ISNUMBER(SEARCH("Rural,",$B$2)),Wage_Index!$F$7, Wage_Index!$E$7)</f>
        <v>79.91</v>
      </c>
      <c r="E90" s="11">
        <f>LOOKUP($B$2,Wage_Index!$A$2:$A$1300,Wage_Index!$B$2:$B$1300)</f>
        <v>0.75670000000000004</v>
      </c>
      <c r="F90" s="7"/>
      <c r="G90" s="9"/>
      <c r="H90" s="14">
        <f>IF(G90&gt;0,(LOOKUP(G90,Adjustment_factors!A:A,Adjustment_factors!C:C)),0)</f>
        <v>0</v>
      </c>
      <c r="I90" s="15">
        <f t="shared" si="8"/>
        <v>0</v>
      </c>
      <c r="J90" s="11"/>
    </row>
    <row r="91" spans="1:10" x14ac:dyDescent="0.25">
      <c r="A91" s="47" t="s">
        <v>71</v>
      </c>
      <c r="B91" s="47"/>
      <c r="C91" s="13"/>
      <c r="D91" s="11"/>
      <c r="E91" s="11"/>
      <c r="F91" s="11"/>
      <c r="G91" s="11"/>
      <c r="H91" s="14"/>
      <c r="I91" s="15"/>
      <c r="J91" s="11"/>
    </row>
    <row r="92" spans="1:10" x14ac:dyDescent="0.25">
      <c r="A92" s="11"/>
      <c r="B92" s="11"/>
      <c r="C92" s="13">
        <f>((D92*E92)*(0.709))+(D92*0.291)</f>
        <v>78.480128452000002</v>
      </c>
      <c r="D92" s="11">
        <f>IF(ISNUMBER(SEARCH("Rural,",$B$2)),Wage_Index!$F$8, Wage_Index!$E$8)</f>
        <v>94.84</v>
      </c>
      <c r="E92" s="11">
        <f>LOOKUP($B$2,Wage_Index!$A$2:$A$1300,Wage_Index!$B$2:$B$1300)</f>
        <v>0.75670000000000004</v>
      </c>
      <c r="F92" s="16">
        <f>B5</f>
        <v>0</v>
      </c>
      <c r="G92" s="17"/>
      <c r="H92" s="14"/>
      <c r="I92" s="15">
        <f>C92*F92*$B$3*$B$4</f>
        <v>0</v>
      </c>
      <c r="J92" s="11"/>
    </row>
    <row r="93" spans="1:10" x14ac:dyDescent="0.25">
      <c r="A93" s="11"/>
      <c r="B93" s="11"/>
      <c r="C93" s="11"/>
      <c r="D93" s="11"/>
      <c r="E93" s="11"/>
      <c r="F93" s="11"/>
      <c r="G93" s="11"/>
      <c r="H93" s="14"/>
      <c r="I93" s="15"/>
      <c r="J93" s="11"/>
    </row>
    <row r="94" spans="1:10" ht="15.75" thickBot="1" x14ac:dyDescent="0.3">
      <c r="A94" s="11"/>
      <c r="B94" s="11"/>
      <c r="C94" s="11"/>
      <c r="D94" s="11"/>
      <c r="E94" s="11"/>
      <c r="F94" s="11"/>
      <c r="G94" s="11"/>
      <c r="H94" s="14"/>
      <c r="I94" s="18">
        <f>SUM(I12:I92)</f>
        <v>0</v>
      </c>
      <c r="J94" s="11"/>
    </row>
    <row r="95" spans="1:10" ht="15.75" thickTop="1" x14ac:dyDescent="0.25">
      <c r="A95" s="11"/>
      <c r="B95" s="11"/>
      <c r="C95" s="11"/>
      <c r="D95" s="11"/>
      <c r="E95" s="11"/>
      <c r="F95" s="11"/>
      <c r="G95" s="11"/>
      <c r="H95" s="14"/>
      <c r="I95" s="15"/>
    </row>
  </sheetData>
  <sheetProtection algorithmName="SHA-512" hashValue="p3dCV4IdsfyfyWWbzZRM/YmMHvKCUAu9WjntgRAAAZnrVIoQWcDaDC+WPpN742VR+sqjP9DNV3J4Brl5CsDFCw==" saltValue="D+vqe6czwnHCqgskmjcoqg==" spinCount="100000" sheet="1" selectLockedCells="1"/>
  <mergeCells count="11">
    <mergeCell ref="G1:J1"/>
    <mergeCell ref="G2:J2"/>
    <mergeCell ref="G3:J3"/>
    <mergeCell ref="G4:J4"/>
    <mergeCell ref="A91:B91"/>
    <mergeCell ref="A11:B11"/>
    <mergeCell ref="B2:F2"/>
    <mergeCell ref="A28:B28"/>
    <mergeCell ref="A45:B45"/>
    <mergeCell ref="A58:B58"/>
    <mergeCell ref="A84:B84"/>
  </mergeCells>
  <conditionalFormatting sqref="G12:G27">
    <cfRule type="expression" dxfId="19" priority="22">
      <formula>$F12&gt;0</formula>
    </cfRule>
  </conditionalFormatting>
  <conditionalFormatting sqref="G29:G44">
    <cfRule type="cellIs" dxfId="18" priority="1" operator="equal">
      <formula>0</formula>
    </cfRule>
    <cfRule type="expression" dxfId="17" priority="21">
      <formula>$F29&gt;0</formula>
    </cfRule>
  </conditionalFormatting>
  <conditionalFormatting sqref="G85:G90">
    <cfRule type="expression" dxfId="16" priority="20">
      <formula>$F85&gt;0</formula>
    </cfRule>
  </conditionalFormatting>
  <conditionalFormatting sqref="F12:F27">
    <cfRule type="expression" dxfId="15" priority="29">
      <formula>SUM($F$12:$F$27)=$B$5</formula>
    </cfRule>
  </conditionalFormatting>
  <conditionalFormatting sqref="F29:F44">
    <cfRule type="cellIs" dxfId="14" priority="2" operator="equal">
      <formula>0</formula>
    </cfRule>
    <cfRule type="expression" dxfId="13" priority="30">
      <formula>SUM($F$29:$F$44)=$B$5</formula>
    </cfRule>
  </conditionalFormatting>
  <conditionalFormatting sqref="F46:F57">
    <cfRule type="expression" dxfId="12" priority="31">
      <formula>SUM($F$46:$F$57)=$B$5</formula>
    </cfRule>
  </conditionalFormatting>
  <conditionalFormatting sqref="F59:F83">
    <cfRule type="expression" dxfId="11" priority="32">
      <formula>SUM($F$59:$F$83)=$B$5</formula>
    </cfRule>
  </conditionalFormatting>
  <conditionalFormatting sqref="F85:F90">
    <cfRule type="expression" dxfId="10" priority="33">
      <formula>SUM($F$85:$F$90)=$B$5</formula>
    </cfRule>
  </conditionalFormatting>
  <conditionalFormatting sqref="F92">
    <cfRule type="expression" dxfId="9" priority="34">
      <formula>$F$92=$B$5</formula>
    </cfRule>
  </conditionalFormatting>
  <conditionalFormatting sqref="F29:G44">
    <cfRule type="cellIs" dxfId="8" priority="12" operator="lessThan">
      <formula>1</formula>
    </cfRule>
  </conditionalFormatting>
  <conditionalFormatting sqref="G1">
    <cfRule type="expression" dxfId="7" priority="11">
      <formula>$B$5&lt;&gt;SUM($F$12:$F$27)</formula>
    </cfRule>
  </conditionalFormatting>
  <conditionalFormatting sqref="G2">
    <cfRule type="expression" dxfId="6" priority="10">
      <formula>$B$5&lt;&gt;SUM($F$46:$F$57)</formula>
    </cfRule>
  </conditionalFormatting>
  <conditionalFormatting sqref="G3">
    <cfRule type="expression" dxfId="5" priority="9">
      <formula>$B$5&lt;&gt;SUM($F$59:$F$83)</formula>
    </cfRule>
  </conditionalFormatting>
  <conditionalFormatting sqref="G4">
    <cfRule type="expression" dxfId="4" priority="8">
      <formula>$B$5&lt;&gt;SUM($F$85:$F$90)</formula>
    </cfRule>
  </conditionalFormatting>
  <conditionalFormatting sqref="F84">
    <cfRule type="expression" dxfId="3" priority="7">
      <formula>$B$5&lt;&gt;SUM($F$85:$F$90)</formula>
    </cfRule>
  </conditionalFormatting>
  <conditionalFormatting sqref="F58">
    <cfRule type="expression" dxfId="2" priority="6">
      <formula>$B$5&lt;&gt;SUM($F$59:$F$83)</formula>
    </cfRule>
  </conditionalFormatting>
  <conditionalFormatting sqref="F45">
    <cfRule type="expression" dxfId="1" priority="5">
      <formula>$B$5&lt;&gt;SUM($F$46:$F$57)</formula>
    </cfRule>
  </conditionalFormatting>
  <conditionalFormatting sqref="F11">
    <cfRule type="expression" dxfId="0" priority="4">
      <formula>$B$5&lt;&gt;SUM($F$12:$F$27)</formula>
    </cfRule>
  </conditionalFormatting>
  <dataValidations count="2">
    <dataValidation type="list" allowBlank="1" showInputMessage="1" showErrorMessage="1" sqref="B2:F2" xr:uid="{EFCA8AF6-D996-4B78-AB07-09B43DFB07EB}">
      <formula1>INDIRECT($B$1)</formula1>
    </dataValidation>
    <dataValidation type="list" allowBlank="1" showInputMessage="1" showErrorMessage="1" sqref="B1" xr:uid="{948FFCC7-1976-4BA5-9D62-96FE95681D58}">
      <formula1>State</formula1>
    </dataValidation>
  </dataValidations>
  <hyperlinks>
    <hyperlink ref="G1:J1" location="Calculator!F12" display="PT/OT  patient days do not match Estimated MR days" xr:uid="{2D3E1E8B-859C-4E4C-94C1-149753800551}"/>
    <hyperlink ref="G2:J2" location="Calculator!F46" display="SLP patient days to not match Estimated MR days" xr:uid="{22F3E748-79A8-4CD4-A7BA-A4526C4DBEA2}"/>
    <hyperlink ref="G3:J3" location="Calculator!F59" display="Nursing patient days do not match Estimated MR days" xr:uid="{6FA24312-F431-41D2-ACB9-73AC41C33F93}"/>
    <hyperlink ref="G4:J4" location="Calculator!F85" display="NTA patient days do not match Estimated MR days" xr:uid="{C2669FC2-E50C-4E7A-BD74-6EA1F2B2A52C}"/>
  </hyperlinks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04DA-F278-4B5F-857B-23F54CC6D0AE}">
  <dimension ref="A1:BB84"/>
  <sheetViews>
    <sheetView workbookViewId="0">
      <selection sqref="A1:XFD1048576"/>
    </sheetView>
  </sheetViews>
  <sheetFormatPr defaultColWidth="9.140625" defaultRowHeight="15" x14ac:dyDescent="0.25"/>
  <cols>
    <col min="1" max="1" width="28.42578125" style="33" bestFit="1" customWidth="1"/>
    <col min="2" max="2" width="36.7109375" style="33" bestFit="1" customWidth="1"/>
    <col min="3" max="3" width="24.140625" style="33" bestFit="1" customWidth="1"/>
    <col min="4" max="4" width="27.7109375" style="33" bestFit="1" customWidth="1"/>
    <col min="5" max="5" width="31.7109375" style="33" bestFit="1" customWidth="1"/>
    <col min="6" max="6" width="27.42578125" style="33" bestFit="1" customWidth="1"/>
    <col min="7" max="7" width="31.140625" style="33" bestFit="1" customWidth="1"/>
    <col min="8" max="8" width="27.7109375" style="33" bestFit="1" customWidth="1"/>
    <col min="9" max="9" width="37" style="33" bestFit="1" customWidth="1"/>
    <col min="10" max="10" width="26.7109375" style="33" bestFit="1" customWidth="1"/>
    <col min="11" max="11" width="29.7109375" style="33" bestFit="1" customWidth="1"/>
    <col min="12" max="12" width="12.140625" style="33" bestFit="1" customWidth="1"/>
    <col min="13" max="13" width="23.28515625" style="33" bestFit="1" customWidth="1"/>
    <col min="14" max="14" width="23.7109375" style="33" bestFit="1" customWidth="1"/>
    <col min="15" max="15" width="25.28515625" style="33" bestFit="1" customWidth="1"/>
    <col min="16" max="16" width="27.85546875" style="33" bestFit="1" customWidth="1"/>
    <col min="17" max="17" width="26.7109375" style="33" bestFit="1" customWidth="1"/>
    <col min="18" max="18" width="27.85546875" style="33" bestFit="1" customWidth="1"/>
    <col min="19" max="19" width="27.140625" style="33" bestFit="1" customWidth="1"/>
    <col min="20" max="20" width="30.85546875" style="33" bestFit="1" customWidth="1"/>
    <col min="21" max="21" width="26.85546875" style="33" bestFit="1" customWidth="1"/>
    <col min="22" max="22" width="31" style="33" bestFit="1" customWidth="1"/>
    <col min="23" max="23" width="31.85546875" style="33" bestFit="1" customWidth="1"/>
    <col min="24" max="24" width="27.7109375" style="33" bestFit="1" customWidth="1"/>
    <col min="25" max="25" width="29.28515625" style="33" bestFit="1" customWidth="1"/>
    <col min="26" max="26" width="26.5703125" style="33" bestFit="1" customWidth="1"/>
    <col min="27" max="27" width="30.5703125" style="33" bestFit="1" customWidth="1"/>
    <col min="28" max="28" width="29.7109375" style="33" bestFit="1" customWidth="1"/>
    <col min="29" max="29" width="28.140625" style="33" bestFit="1" customWidth="1"/>
    <col min="30" max="30" width="25.85546875" style="33" bestFit="1" customWidth="1"/>
    <col min="31" max="31" width="35" style="33" bestFit="1" customWidth="1"/>
    <col min="32" max="32" width="30.42578125" style="33" bestFit="1" customWidth="1"/>
    <col min="33" max="34" width="28.85546875" style="33" bestFit="1" customWidth="1"/>
    <col min="35" max="35" width="34.42578125" style="33" bestFit="1" customWidth="1"/>
    <col min="36" max="36" width="31.5703125" style="33" bestFit="1" customWidth="1"/>
    <col min="37" max="37" width="24.85546875" style="33" bestFit="1" customWidth="1"/>
    <col min="38" max="38" width="27.5703125" style="33" bestFit="1" customWidth="1"/>
    <col min="39" max="39" width="26.42578125" style="33" bestFit="1" customWidth="1"/>
    <col min="40" max="40" width="34.42578125" style="33" bestFit="1" customWidth="1"/>
    <col min="41" max="41" width="35.42578125" style="33" bestFit="1" customWidth="1"/>
    <col min="42" max="42" width="31.42578125" style="33" bestFit="1" customWidth="1"/>
    <col min="43" max="43" width="33" style="33" bestFit="1" customWidth="1"/>
    <col min="44" max="44" width="31.42578125" style="33" bestFit="1" customWidth="1"/>
    <col min="45" max="45" width="30.42578125" style="33" bestFit="1" customWidth="1"/>
    <col min="46" max="47" width="25.7109375" style="33" bestFit="1" customWidth="1"/>
    <col min="48" max="48" width="27.140625" style="33" bestFit="1" customWidth="1"/>
    <col min="49" max="49" width="19.140625" style="33" bestFit="1" customWidth="1"/>
    <col min="50" max="50" width="34.7109375" style="33" bestFit="1" customWidth="1"/>
    <col min="51" max="51" width="31.140625" style="33" bestFit="1" customWidth="1"/>
    <col min="52" max="52" width="31.7109375" style="33" bestFit="1" customWidth="1"/>
    <col min="53" max="53" width="28.85546875" style="33" bestFit="1" customWidth="1"/>
    <col min="54" max="54" width="24.7109375" style="33" bestFit="1" customWidth="1"/>
    <col min="55" max="16384" width="9.140625" style="33"/>
  </cols>
  <sheetData>
    <row r="1" spans="1:54" x14ac:dyDescent="0.25">
      <c r="A1" s="33" t="s">
        <v>1431</v>
      </c>
      <c r="B1" s="33" t="s">
        <v>1429</v>
      </c>
      <c r="C1" s="33" t="s">
        <v>1454</v>
      </c>
      <c r="D1" s="33" t="s">
        <v>1453</v>
      </c>
      <c r="E1" s="33" t="s">
        <v>1428</v>
      </c>
      <c r="F1" s="33" t="s">
        <v>1441</v>
      </c>
      <c r="G1" s="33" t="s">
        <v>1443</v>
      </c>
      <c r="H1" s="33" t="s">
        <v>1450</v>
      </c>
      <c r="I1" s="39" t="s">
        <v>1531</v>
      </c>
      <c r="J1" s="39" t="s">
        <v>1445</v>
      </c>
      <c r="K1" s="39" t="s">
        <v>1423</v>
      </c>
      <c r="L1" s="39" t="s">
        <v>1460</v>
      </c>
      <c r="M1" s="39" t="s">
        <v>1457</v>
      </c>
      <c r="N1" s="39" t="s">
        <v>1440</v>
      </c>
      <c r="O1" s="39" t="s">
        <v>1438</v>
      </c>
      <c r="P1" s="39" t="s">
        <v>1439</v>
      </c>
      <c r="Q1" s="39" t="s">
        <v>1427</v>
      </c>
      <c r="R1" s="39" t="s">
        <v>1458</v>
      </c>
      <c r="S1" s="39" t="s">
        <v>1442</v>
      </c>
      <c r="T1" s="39" t="s">
        <v>1425</v>
      </c>
      <c r="U1" s="33" t="s">
        <v>1434</v>
      </c>
      <c r="V1" s="33" t="s">
        <v>1433</v>
      </c>
      <c r="W1" s="33" t="s">
        <v>1272</v>
      </c>
      <c r="X1" s="33" t="s">
        <v>1430</v>
      </c>
      <c r="Y1" s="33" t="s">
        <v>1451</v>
      </c>
      <c r="Z1" s="33" t="s">
        <v>1456</v>
      </c>
      <c r="AA1" s="33" t="s">
        <v>1446</v>
      </c>
      <c r="AB1" s="33" t="s">
        <v>1436</v>
      </c>
      <c r="AC1" s="33" t="s">
        <v>1455</v>
      </c>
      <c r="AD1" s="33" t="s">
        <v>1447</v>
      </c>
      <c r="AE1" s="39" t="s">
        <v>1530</v>
      </c>
      <c r="AF1" s="39" t="s">
        <v>1532</v>
      </c>
      <c r="AG1" s="39" t="s">
        <v>1533</v>
      </c>
      <c r="AH1" s="39" t="s">
        <v>1534</v>
      </c>
      <c r="AI1" s="39" t="s">
        <v>1535</v>
      </c>
      <c r="AJ1" s="39" t="s">
        <v>1536</v>
      </c>
      <c r="AK1" s="33" t="s">
        <v>1422</v>
      </c>
      <c r="AL1" s="33" t="s">
        <v>1452</v>
      </c>
      <c r="AM1" s="33" t="s">
        <v>1424</v>
      </c>
      <c r="AN1" s="33" t="s">
        <v>1426</v>
      </c>
      <c r="AO1" s="39" t="s">
        <v>1537</v>
      </c>
      <c r="AP1" s="39" t="s">
        <v>1538</v>
      </c>
      <c r="AQ1" s="39" t="s">
        <v>1539</v>
      </c>
      <c r="AR1" s="39" t="s">
        <v>1540</v>
      </c>
      <c r="AS1" s="33" t="s">
        <v>1449</v>
      </c>
      <c r="AT1" s="33" t="s">
        <v>1421</v>
      </c>
      <c r="AU1" s="33" t="s">
        <v>1459</v>
      </c>
      <c r="AV1" s="33" t="s">
        <v>1444</v>
      </c>
      <c r="AW1" s="39" t="s">
        <v>1541</v>
      </c>
      <c r="AX1" s="33" t="s">
        <v>1437</v>
      </c>
      <c r="AY1" s="33" t="s">
        <v>1435</v>
      </c>
      <c r="AZ1" s="39" t="s">
        <v>1542</v>
      </c>
      <c r="BA1" s="33" t="s">
        <v>1432</v>
      </c>
      <c r="BB1" s="33" t="s">
        <v>1448</v>
      </c>
    </row>
    <row r="2" spans="1:54" x14ac:dyDescent="0.25">
      <c r="A2" s="33" t="s">
        <v>119</v>
      </c>
      <c r="B2" s="33" t="s">
        <v>97</v>
      </c>
      <c r="C2" s="33" t="s">
        <v>317</v>
      </c>
      <c r="D2" s="33" t="s">
        <v>141</v>
      </c>
      <c r="E2" s="33" t="s">
        <v>83</v>
      </c>
      <c r="F2" s="33" t="s">
        <v>75</v>
      </c>
      <c r="G2" s="33" t="s">
        <v>428</v>
      </c>
      <c r="H2" s="33" t="s">
        <v>640</v>
      </c>
      <c r="I2" s="33" t="s">
        <v>1130</v>
      </c>
      <c r="J2" s="33" t="s">
        <v>81</v>
      </c>
      <c r="K2" s="39" t="s">
        <v>121</v>
      </c>
      <c r="L2" s="33" t="s">
        <v>1419</v>
      </c>
      <c r="M2" s="33" t="s">
        <v>565</v>
      </c>
      <c r="N2" s="33" t="s">
        <v>74</v>
      </c>
      <c r="O2" s="33" t="s">
        <v>86</v>
      </c>
      <c r="P2" s="33" t="s">
        <v>91</v>
      </c>
      <c r="Q2" s="33" t="s">
        <v>143</v>
      </c>
      <c r="R2" s="33" t="s">
        <v>210</v>
      </c>
      <c r="S2" s="33" t="s">
        <v>92</v>
      </c>
      <c r="T2" s="33" t="s">
        <v>73</v>
      </c>
      <c r="U2" s="33" t="s">
        <v>101</v>
      </c>
      <c r="V2" s="33" t="s">
        <v>89</v>
      </c>
      <c r="W2" s="33" t="s">
        <v>127</v>
      </c>
      <c r="X2" s="33" t="s">
        <v>129</v>
      </c>
      <c r="Y2" s="33" t="s">
        <v>103</v>
      </c>
      <c r="Z2" s="33" t="s">
        <v>145</v>
      </c>
      <c r="AA2" s="33" t="s">
        <v>100</v>
      </c>
      <c r="AB2" s="33" t="s">
        <v>247</v>
      </c>
      <c r="AC2" s="33" t="s">
        <v>262</v>
      </c>
      <c r="AD2" s="33" t="s">
        <v>255</v>
      </c>
      <c r="AE2" s="33" t="s">
        <v>561</v>
      </c>
      <c r="AF2" s="33" t="s">
        <v>116</v>
      </c>
      <c r="AG2" s="33" t="s">
        <v>153</v>
      </c>
      <c r="AH2" s="39" t="s">
        <v>84</v>
      </c>
      <c r="AI2" s="33" t="s">
        <v>82</v>
      </c>
      <c r="AJ2" s="33" t="s">
        <v>207</v>
      </c>
      <c r="AK2" s="33" t="s">
        <v>93</v>
      </c>
      <c r="AL2" s="33" t="s">
        <v>242</v>
      </c>
      <c r="AM2" s="39" t="s">
        <v>706</v>
      </c>
      <c r="AN2" s="33" t="s">
        <v>76</v>
      </c>
      <c r="AO2" s="39" t="s">
        <v>77</v>
      </c>
      <c r="AP2" s="33" t="s">
        <v>188</v>
      </c>
      <c r="AQ2" s="33" t="s">
        <v>80</v>
      </c>
      <c r="AR2" s="33" t="s">
        <v>353</v>
      </c>
      <c r="AS2" s="33" t="s">
        <v>99</v>
      </c>
      <c r="AT2" s="33" t="s">
        <v>105</v>
      </c>
      <c r="AU2" s="33" t="s">
        <v>177</v>
      </c>
      <c r="AV2" s="33" t="s">
        <v>290</v>
      </c>
      <c r="AW2" s="33" t="s">
        <v>1413</v>
      </c>
      <c r="AX2" s="33" t="s">
        <v>85</v>
      </c>
      <c r="AY2" s="33" t="s">
        <v>114</v>
      </c>
      <c r="AZ2" s="33" t="s">
        <v>150</v>
      </c>
      <c r="BA2" s="33" t="s">
        <v>197</v>
      </c>
      <c r="BB2" s="33" t="s">
        <v>675</v>
      </c>
    </row>
    <row r="3" spans="1:54" x14ac:dyDescent="0.25">
      <c r="A3" s="33" t="s">
        <v>122</v>
      </c>
      <c r="B3" s="33" t="s">
        <v>425</v>
      </c>
      <c r="C3" s="33" t="s">
        <v>318</v>
      </c>
      <c r="D3" s="33" t="s">
        <v>311</v>
      </c>
      <c r="E3" s="33" t="s">
        <v>214</v>
      </c>
      <c r="F3" s="33" t="s">
        <v>106</v>
      </c>
      <c r="G3" s="33" t="s">
        <v>539</v>
      </c>
      <c r="H3" s="33" t="s">
        <v>841</v>
      </c>
      <c r="J3" s="33" t="s">
        <v>120</v>
      </c>
      <c r="K3" s="33" t="s">
        <v>128</v>
      </c>
      <c r="M3" s="33" t="s">
        <v>632</v>
      </c>
      <c r="N3" s="33" t="s">
        <v>126</v>
      </c>
      <c r="O3" s="33" t="s">
        <v>165</v>
      </c>
      <c r="P3" s="33" t="s">
        <v>130</v>
      </c>
      <c r="Q3" s="33" t="s">
        <v>158</v>
      </c>
      <c r="R3" s="33" t="s">
        <v>388</v>
      </c>
      <c r="S3" s="33" t="s">
        <v>169</v>
      </c>
      <c r="T3" s="33" t="s">
        <v>113</v>
      </c>
      <c r="U3" s="33" t="s">
        <v>348</v>
      </c>
      <c r="V3" s="33" t="s">
        <v>102</v>
      </c>
      <c r="W3" s="33" t="s">
        <v>152</v>
      </c>
      <c r="X3" s="33" t="s">
        <v>135</v>
      </c>
      <c r="Y3" s="33" t="s">
        <v>144</v>
      </c>
      <c r="Z3" s="33" t="s">
        <v>333</v>
      </c>
      <c r="AA3" s="33" t="s">
        <v>133</v>
      </c>
      <c r="AB3" s="33" t="s">
        <v>259</v>
      </c>
      <c r="AC3" s="33" t="s">
        <v>357</v>
      </c>
      <c r="AD3" s="33" t="s">
        <v>297</v>
      </c>
      <c r="AE3" s="33" t="s">
        <v>998</v>
      </c>
      <c r="AF3" s="33" t="s">
        <v>148</v>
      </c>
      <c r="AG3" s="33" t="s">
        <v>387</v>
      </c>
      <c r="AH3" s="33" t="s">
        <v>189</v>
      </c>
      <c r="AI3" s="33" t="s">
        <v>87</v>
      </c>
      <c r="AJ3" s="33" t="s">
        <v>263</v>
      </c>
      <c r="AK3" s="33" t="s">
        <v>140</v>
      </c>
      <c r="AL3" s="33" t="s">
        <v>312</v>
      </c>
      <c r="AM3" s="33" t="s">
        <v>146</v>
      </c>
      <c r="AN3" s="33" t="s">
        <v>90</v>
      </c>
      <c r="AO3" s="33" t="s">
        <v>1331</v>
      </c>
      <c r="AP3" s="33" t="s">
        <v>642</v>
      </c>
      <c r="AQ3" s="33" t="s">
        <v>98</v>
      </c>
      <c r="AR3" s="33" t="s">
        <v>702</v>
      </c>
      <c r="AS3" s="33" t="s">
        <v>161</v>
      </c>
      <c r="AT3" s="33" t="s">
        <v>107</v>
      </c>
      <c r="AU3" s="33" t="s">
        <v>220</v>
      </c>
      <c r="AV3" s="33" t="s">
        <v>458</v>
      </c>
      <c r="AX3" s="33" t="s">
        <v>88</v>
      </c>
      <c r="AY3" s="33" t="s">
        <v>147</v>
      </c>
      <c r="AZ3" s="33" t="s">
        <v>171</v>
      </c>
      <c r="BA3" s="33" t="s">
        <v>232</v>
      </c>
      <c r="BB3" s="33" t="s">
        <v>839</v>
      </c>
    </row>
    <row r="4" spans="1:54" x14ac:dyDescent="0.25">
      <c r="A4" s="33" t="s">
        <v>156</v>
      </c>
      <c r="B4" s="33" t="s">
        <v>759</v>
      </c>
      <c r="C4" s="33" t="s">
        <v>747</v>
      </c>
      <c r="D4" s="33" t="s">
        <v>339</v>
      </c>
      <c r="E4" s="33" t="s">
        <v>331</v>
      </c>
      <c r="F4" s="33" t="s">
        <v>174</v>
      </c>
      <c r="G4" s="33" t="s">
        <v>789</v>
      </c>
      <c r="H4" s="33" t="s">
        <v>1118</v>
      </c>
      <c r="J4" s="33" t="s">
        <v>134</v>
      </c>
      <c r="K4" s="33" t="s">
        <v>131</v>
      </c>
      <c r="M4" s="33" t="s">
        <v>761</v>
      </c>
      <c r="N4" s="33" t="s">
        <v>163</v>
      </c>
      <c r="O4" s="33" t="s">
        <v>167</v>
      </c>
      <c r="P4" s="33" t="s">
        <v>142</v>
      </c>
      <c r="Q4" s="33" t="s">
        <v>184</v>
      </c>
      <c r="R4" s="33" t="s">
        <v>393</v>
      </c>
      <c r="S4" s="33" t="s">
        <v>175</v>
      </c>
      <c r="T4" s="33" t="s">
        <v>172</v>
      </c>
      <c r="U4" s="33" t="s">
        <v>910</v>
      </c>
      <c r="V4" s="33" t="s">
        <v>123</v>
      </c>
      <c r="W4" s="33" t="s">
        <v>187</v>
      </c>
      <c r="X4" s="33" t="s">
        <v>154</v>
      </c>
      <c r="Y4" s="33" t="s">
        <v>162</v>
      </c>
      <c r="Z4" s="33" t="s">
        <v>372</v>
      </c>
      <c r="AA4" s="33" t="s">
        <v>164</v>
      </c>
      <c r="AB4" s="33" t="s">
        <v>484</v>
      </c>
      <c r="AC4" s="33" t="s">
        <v>385</v>
      </c>
      <c r="AD4" s="33" t="s">
        <v>1105</v>
      </c>
      <c r="AE4" s="33" t="s">
        <v>1107</v>
      </c>
      <c r="AF4" s="33" t="s">
        <v>209</v>
      </c>
      <c r="AG4" s="33" t="s">
        <v>1023</v>
      </c>
      <c r="AH4" s="33" t="s">
        <v>192</v>
      </c>
      <c r="AI4" s="33" t="s">
        <v>198</v>
      </c>
      <c r="AJ4" s="33" t="s">
        <v>489</v>
      </c>
      <c r="AK4" s="33" t="s">
        <v>196</v>
      </c>
      <c r="AL4" s="33" t="s">
        <v>330</v>
      </c>
      <c r="AM4" s="33" t="s">
        <v>294</v>
      </c>
      <c r="AN4" s="33" t="s">
        <v>110</v>
      </c>
      <c r="AO4" s="33" t="s">
        <v>1332</v>
      </c>
      <c r="AP4" s="33" t="s">
        <v>847</v>
      </c>
      <c r="AQ4" s="33" t="s">
        <v>136</v>
      </c>
      <c r="AR4" s="33" t="s">
        <v>764</v>
      </c>
      <c r="AS4" s="33" t="s">
        <v>180</v>
      </c>
      <c r="AT4" s="33" t="s">
        <v>111</v>
      </c>
      <c r="AU4" s="33" t="s">
        <v>368</v>
      </c>
      <c r="AV4" s="33" t="s">
        <v>490</v>
      </c>
      <c r="AX4" s="33" t="s">
        <v>94</v>
      </c>
      <c r="AY4" s="33" t="s">
        <v>279</v>
      </c>
      <c r="AZ4" s="33" t="s">
        <v>190</v>
      </c>
      <c r="BA4" s="33" t="s">
        <v>288</v>
      </c>
      <c r="BB4" s="33" t="s">
        <v>1418</v>
      </c>
    </row>
    <row r="5" spans="1:54" x14ac:dyDescent="0.25">
      <c r="A5" s="33" t="s">
        <v>160</v>
      </c>
      <c r="B5" s="33" t="s">
        <v>1371</v>
      </c>
      <c r="C5" s="33" t="s">
        <v>803</v>
      </c>
      <c r="D5" s="33" t="s">
        <v>341</v>
      </c>
      <c r="E5" s="33" t="s">
        <v>412</v>
      </c>
      <c r="F5" s="33" t="s">
        <v>193</v>
      </c>
      <c r="G5" s="33" t="s">
        <v>843</v>
      </c>
      <c r="J5" s="33" t="s">
        <v>185</v>
      </c>
      <c r="K5" s="33" t="s">
        <v>157</v>
      </c>
      <c r="M5" s="33" t="s">
        <v>1379</v>
      </c>
      <c r="N5" s="33" t="s">
        <v>166</v>
      </c>
      <c r="O5" s="33" t="s">
        <v>227</v>
      </c>
      <c r="P5" s="33" t="s">
        <v>168</v>
      </c>
      <c r="Q5" s="33" t="s">
        <v>358</v>
      </c>
      <c r="R5" s="33" t="s">
        <v>540</v>
      </c>
      <c r="S5" s="33" t="s">
        <v>178</v>
      </c>
      <c r="T5" s="33" t="s">
        <v>221</v>
      </c>
      <c r="U5" s="33" t="s">
        <v>1010</v>
      </c>
      <c r="V5" s="33" t="s">
        <v>124</v>
      </c>
      <c r="W5" s="33" t="s">
        <v>422</v>
      </c>
      <c r="X5" s="33" t="s">
        <v>228</v>
      </c>
      <c r="Y5" s="33" t="s">
        <v>249</v>
      </c>
      <c r="Z5" s="33" t="s">
        <v>449</v>
      </c>
      <c r="AA5" s="33" t="s">
        <v>170</v>
      </c>
      <c r="AB5" s="33" t="s">
        <v>800</v>
      </c>
      <c r="AC5" s="33" t="s">
        <v>394</v>
      </c>
      <c r="AD5" s="33" t="s">
        <v>1211</v>
      </c>
      <c r="AE5" s="33" t="s">
        <v>1397</v>
      </c>
      <c r="AF5" s="33" t="s">
        <v>235</v>
      </c>
      <c r="AG5" s="33" t="s">
        <v>1028</v>
      </c>
      <c r="AH5" s="33" t="s">
        <v>280</v>
      </c>
      <c r="AI5" s="33" t="s">
        <v>204</v>
      </c>
      <c r="AJ5" s="33" t="s">
        <v>830</v>
      </c>
      <c r="AK5" s="33" t="s">
        <v>212</v>
      </c>
      <c r="AL5" s="33" t="s">
        <v>335</v>
      </c>
      <c r="AM5" s="33" t="s">
        <v>325</v>
      </c>
      <c r="AN5" s="33" t="s">
        <v>137</v>
      </c>
      <c r="AO5" s="33" t="s">
        <v>1333</v>
      </c>
      <c r="AP5" s="33" t="s">
        <v>960</v>
      </c>
      <c r="AQ5" s="33" t="s">
        <v>149</v>
      </c>
      <c r="AR5" s="33" t="s">
        <v>774</v>
      </c>
      <c r="AS5" s="33" t="s">
        <v>239</v>
      </c>
      <c r="AT5" s="33" t="s">
        <v>115</v>
      </c>
      <c r="AU5" s="33" t="s">
        <v>629</v>
      </c>
      <c r="AV5" s="33" t="s">
        <v>1412</v>
      </c>
      <c r="AX5" s="33" t="s">
        <v>95</v>
      </c>
      <c r="AY5" s="33" t="s">
        <v>299</v>
      </c>
      <c r="AZ5" s="33" t="s">
        <v>218</v>
      </c>
      <c r="BA5" s="33" t="s">
        <v>328</v>
      </c>
    </row>
    <row r="6" spans="1:54" x14ac:dyDescent="0.25">
      <c r="A6" s="33" t="s">
        <v>226</v>
      </c>
      <c r="C6" s="33" t="s">
        <v>929</v>
      </c>
      <c r="D6" s="33" t="s">
        <v>344</v>
      </c>
      <c r="E6" s="33" t="s">
        <v>464</v>
      </c>
      <c r="F6" s="33" t="s">
        <v>309</v>
      </c>
      <c r="G6" s="33" t="s">
        <v>845</v>
      </c>
      <c r="J6" s="33" t="s">
        <v>194</v>
      </c>
      <c r="K6" s="33" t="s">
        <v>181</v>
      </c>
      <c r="N6" s="33" t="s">
        <v>215</v>
      </c>
      <c r="O6" s="33" t="s">
        <v>269</v>
      </c>
      <c r="P6" s="33" t="s">
        <v>195</v>
      </c>
      <c r="Q6" s="33" t="s">
        <v>398</v>
      </c>
      <c r="R6" s="33" t="s">
        <v>592</v>
      </c>
      <c r="S6" s="33" t="s">
        <v>179</v>
      </c>
      <c r="T6" s="33" t="s">
        <v>222</v>
      </c>
      <c r="U6" s="33" t="s">
        <v>1266</v>
      </c>
      <c r="V6" s="33" t="s">
        <v>233</v>
      </c>
      <c r="W6" s="33" t="s">
        <v>520</v>
      </c>
      <c r="X6" s="33" t="s">
        <v>260</v>
      </c>
      <c r="Y6" s="33" t="s">
        <v>258</v>
      </c>
      <c r="Z6" s="33" t="s">
        <v>526</v>
      </c>
      <c r="AA6" s="33" t="s">
        <v>200</v>
      </c>
      <c r="AB6" s="33" t="s">
        <v>1264</v>
      </c>
      <c r="AC6" s="33" t="s">
        <v>514</v>
      </c>
      <c r="AD6" s="33" t="s">
        <v>1396</v>
      </c>
      <c r="AF6" s="33" t="s">
        <v>246</v>
      </c>
      <c r="AG6" s="33" t="s">
        <v>1033</v>
      </c>
      <c r="AH6" s="33" t="s">
        <v>400</v>
      </c>
      <c r="AI6" s="33" t="s">
        <v>206</v>
      </c>
      <c r="AJ6" s="33" t="s">
        <v>872</v>
      </c>
      <c r="AK6" s="33" t="s">
        <v>254</v>
      </c>
      <c r="AL6" s="33" t="s">
        <v>343</v>
      </c>
      <c r="AM6" s="33" t="s">
        <v>382</v>
      </c>
      <c r="AN6" s="33" t="s">
        <v>151</v>
      </c>
      <c r="AO6" s="33" t="s">
        <v>1334</v>
      </c>
      <c r="AP6" s="33" t="s">
        <v>1206</v>
      </c>
      <c r="AQ6" s="33" t="s">
        <v>229</v>
      </c>
      <c r="AR6" s="33" t="s">
        <v>799</v>
      </c>
      <c r="AS6" s="33" t="s">
        <v>243</v>
      </c>
      <c r="AT6" s="33" t="s">
        <v>118</v>
      </c>
      <c r="AU6" s="33" t="s">
        <v>827</v>
      </c>
      <c r="AX6" s="33" t="s">
        <v>104</v>
      </c>
      <c r="AY6" s="33" t="s">
        <v>327</v>
      </c>
      <c r="AZ6" s="33" t="s">
        <v>307</v>
      </c>
      <c r="BA6" s="33" t="s">
        <v>361</v>
      </c>
    </row>
    <row r="7" spans="1:54" x14ac:dyDescent="0.25">
      <c r="A7" s="33" t="s">
        <v>287</v>
      </c>
      <c r="C7" s="33" t="s">
        <v>930</v>
      </c>
      <c r="D7" s="33" t="s">
        <v>433</v>
      </c>
      <c r="E7" s="33" t="s">
        <v>582</v>
      </c>
      <c r="F7" s="33" t="s">
        <v>381</v>
      </c>
      <c r="G7" s="33" t="s">
        <v>1135</v>
      </c>
      <c r="J7" s="33" t="s">
        <v>273</v>
      </c>
      <c r="K7" s="33" t="s">
        <v>191</v>
      </c>
      <c r="N7" s="33" t="s">
        <v>244</v>
      </c>
      <c r="O7" s="33" t="s">
        <v>313</v>
      </c>
      <c r="P7" s="33" t="s">
        <v>252</v>
      </c>
      <c r="Q7" s="33" t="s">
        <v>503</v>
      </c>
      <c r="R7" s="33" t="s">
        <v>607</v>
      </c>
      <c r="S7" s="33" t="s">
        <v>203</v>
      </c>
      <c r="T7" s="33" t="s">
        <v>237</v>
      </c>
      <c r="U7" s="33" t="s">
        <v>1387</v>
      </c>
      <c r="V7" s="33" t="s">
        <v>253</v>
      </c>
      <c r="W7" s="33" t="s">
        <v>521</v>
      </c>
      <c r="X7" s="33" t="s">
        <v>314</v>
      </c>
      <c r="Y7" s="33" t="s">
        <v>289</v>
      </c>
      <c r="Z7" s="33" t="s">
        <v>537</v>
      </c>
      <c r="AA7" s="33" t="s">
        <v>223</v>
      </c>
      <c r="AB7" s="33" t="s">
        <v>1394</v>
      </c>
      <c r="AC7" s="33" t="s">
        <v>517</v>
      </c>
      <c r="AF7" s="33" t="s">
        <v>349</v>
      </c>
      <c r="AG7" s="33" t="s">
        <v>1139</v>
      </c>
      <c r="AH7" s="33" t="s">
        <v>419</v>
      </c>
      <c r="AI7" s="33" t="s">
        <v>217</v>
      </c>
      <c r="AJ7" s="33" t="s">
        <v>1062</v>
      </c>
      <c r="AK7" s="33" t="s">
        <v>298</v>
      </c>
      <c r="AL7" s="33" t="s">
        <v>470</v>
      </c>
      <c r="AM7" s="33" t="s">
        <v>596</v>
      </c>
      <c r="AN7" s="33" t="s">
        <v>159</v>
      </c>
      <c r="AO7" s="33" t="s">
        <v>1335</v>
      </c>
      <c r="AQ7" s="33" t="s">
        <v>272</v>
      </c>
      <c r="AR7" s="33" t="s">
        <v>909</v>
      </c>
      <c r="AS7" s="33" t="s">
        <v>257</v>
      </c>
      <c r="AT7" s="33" t="s">
        <v>125</v>
      </c>
      <c r="AU7" s="33" t="s">
        <v>1015</v>
      </c>
      <c r="AX7" s="33" t="s">
        <v>109</v>
      </c>
      <c r="AY7" s="33" t="s">
        <v>337</v>
      </c>
      <c r="AZ7" s="33" t="s">
        <v>439</v>
      </c>
      <c r="BA7" s="33" t="s">
        <v>396</v>
      </c>
    </row>
    <row r="8" spans="1:54" x14ac:dyDescent="0.25">
      <c r="A8" s="33" t="s">
        <v>319</v>
      </c>
      <c r="C8" s="33" t="s">
        <v>1262</v>
      </c>
      <c r="D8" s="33" t="s">
        <v>471</v>
      </c>
      <c r="E8" s="33" t="s">
        <v>644</v>
      </c>
      <c r="F8" s="33" t="s">
        <v>391</v>
      </c>
      <c r="G8" s="33" t="s">
        <v>1241</v>
      </c>
      <c r="J8" s="33" t="s">
        <v>293</v>
      </c>
      <c r="K8" s="33" t="s">
        <v>199</v>
      </c>
      <c r="N8" s="33" t="s">
        <v>453</v>
      </c>
      <c r="O8" s="33" t="s">
        <v>332</v>
      </c>
      <c r="P8" s="33" t="s">
        <v>295</v>
      </c>
      <c r="Q8" s="33" t="s">
        <v>510</v>
      </c>
      <c r="R8" s="33" t="s">
        <v>621</v>
      </c>
      <c r="S8" s="33" t="s">
        <v>211</v>
      </c>
      <c r="T8" s="33" t="s">
        <v>373</v>
      </c>
      <c r="V8" s="33" t="s">
        <v>266</v>
      </c>
      <c r="W8" s="33" t="s">
        <v>790</v>
      </c>
      <c r="X8" s="33" t="s">
        <v>404</v>
      </c>
      <c r="Y8" s="33" t="s">
        <v>304</v>
      </c>
      <c r="Z8" s="33" t="s">
        <v>562</v>
      </c>
      <c r="AA8" s="33" t="s">
        <v>231</v>
      </c>
      <c r="AC8" s="33" t="s">
        <v>575</v>
      </c>
      <c r="AF8" s="33" t="s">
        <v>423</v>
      </c>
      <c r="AG8" s="33" t="s">
        <v>1165</v>
      </c>
      <c r="AH8" s="33" t="s">
        <v>555</v>
      </c>
      <c r="AI8" s="33" t="s">
        <v>224</v>
      </c>
      <c r="AJ8" s="33" t="s">
        <v>1401</v>
      </c>
      <c r="AK8" s="33" t="s">
        <v>310</v>
      </c>
      <c r="AL8" s="33" t="s">
        <v>487</v>
      </c>
      <c r="AM8" s="33" t="s">
        <v>628</v>
      </c>
      <c r="AN8" s="33" t="s">
        <v>202</v>
      </c>
      <c r="AO8" s="33" t="s">
        <v>1336</v>
      </c>
      <c r="AQ8" s="33" t="s">
        <v>284</v>
      </c>
      <c r="AR8" s="33" t="s">
        <v>1148</v>
      </c>
      <c r="AS8" s="33" t="s">
        <v>278</v>
      </c>
      <c r="AT8" s="33" t="s">
        <v>132</v>
      </c>
      <c r="AU8" s="33" t="s">
        <v>1138</v>
      </c>
      <c r="AX8" s="33" t="s">
        <v>117</v>
      </c>
      <c r="AY8" s="33" t="s">
        <v>395</v>
      </c>
      <c r="AZ8" s="33" t="s">
        <v>522</v>
      </c>
      <c r="BA8" s="33" t="s">
        <v>405</v>
      </c>
    </row>
    <row r="9" spans="1:54" x14ac:dyDescent="0.25">
      <c r="A9" s="33" t="s">
        <v>418</v>
      </c>
      <c r="C9" s="33" t="s">
        <v>1271</v>
      </c>
      <c r="D9" s="33" t="s">
        <v>491</v>
      </c>
      <c r="E9" s="33" t="s">
        <v>650</v>
      </c>
      <c r="F9" s="33" t="s">
        <v>413</v>
      </c>
      <c r="G9" s="33" t="s">
        <v>1376</v>
      </c>
      <c r="J9" s="33" t="s">
        <v>302</v>
      </c>
      <c r="K9" s="33" t="s">
        <v>205</v>
      </c>
      <c r="N9" s="33" t="s">
        <v>475</v>
      </c>
      <c r="O9" s="33" t="s">
        <v>370</v>
      </c>
      <c r="P9" s="33" t="s">
        <v>303</v>
      </c>
      <c r="Q9" s="33" t="s">
        <v>536</v>
      </c>
      <c r="R9" s="33" t="s">
        <v>649</v>
      </c>
      <c r="S9" s="33" t="s">
        <v>238</v>
      </c>
      <c r="T9" s="33" t="s">
        <v>402</v>
      </c>
      <c r="V9" s="33" t="s">
        <v>271</v>
      </c>
      <c r="W9" s="33" t="s">
        <v>857</v>
      </c>
      <c r="X9" s="33" t="s">
        <v>476</v>
      </c>
      <c r="Y9" s="33" t="s">
        <v>356</v>
      </c>
      <c r="Z9" s="33" t="s">
        <v>594</v>
      </c>
      <c r="AA9" s="33" t="s">
        <v>245</v>
      </c>
      <c r="AC9" s="33" t="s">
        <v>669</v>
      </c>
      <c r="AF9" s="33" t="s">
        <v>481</v>
      </c>
      <c r="AG9" s="33" t="s">
        <v>1398</v>
      </c>
      <c r="AH9" s="33" t="s">
        <v>610</v>
      </c>
      <c r="AI9" s="33" t="s">
        <v>264</v>
      </c>
      <c r="AK9" s="33" t="s">
        <v>354</v>
      </c>
      <c r="AL9" s="33" t="s">
        <v>683</v>
      </c>
      <c r="AM9" s="33" t="s">
        <v>672</v>
      </c>
      <c r="AN9" s="33" t="s">
        <v>213</v>
      </c>
      <c r="AO9" s="33" t="s">
        <v>1337</v>
      </c>
      <c r="AQ9" s="33" t="s">
        <v>362</v>
      </c>
      <c r="AR9" s="33" t="s">
        <v>1159</v>
      </c>
      <c r="AS9" s="33" t="s">
        <v>285</v>
      </c>
      <c r="AT9" s="33" t="s">
        <v>139</v>
      </c>
      <c r="AU9" s="33" t="s">
        <v>1163</v>
      </c>
      <c r="AX9" s="33" t="s">
        <v>138</v>
      </c>
      <c r="AY9" s="33" t="s">
        <v>460</v>
      </c>
      <c r="AZ9" s="33" t="s">
        <v>527</v>
      </c>
      <c r="BA9" s="33" t="s">
        <v>447</v>
      </c>
    </row>
    <row r="10" spans="1:54" x14ac:dyDescent="0.25">
      <c r="A10" s="33" t="s">
        <v>424</v>
      </c>
      <c r="C10" s="33" t="s">
        <v>1372</v>
      </c>
      <c r="D10" s="33" t="s">
        <v>603</v>
      </c>
      <c r="E10" s="33" t="s">
        <v>715</v>
      </c>
      <c r="F10" s="33" t="s">
        <v>415</v>
      </c>
      <c r="J10" s="33" t="s">
        <v>321</v>
      </c>
      <c r="K10" s="33" t="s">
        <v>216</v>
      </c>
      <c r="N10" s="33" t="s">
        <v>606</v>
      </c>
      <c r="O10" s="33" t="s">
        <v>374</v>
      </c>
      <c r="P10" s="33" t="s">
        <v>375</v>
      </c>
      <c r="Q10" s="33" t="s">
        <v>620</v>
      </c>
      <c r="R10" s="33" t="s">
        <v>685</v>
      </c>
      <c r="S10" s="33" t="s">
        <v>291</v>
      </c>
      <c r="T10" s="33" t="s">
        <v>403</v>
      </c>
      <c r="V10" s="33" t="s">
        <v>461</v>
      </c>
      <c r="W10" s="33" t="s">
        <v>937</v>
      </c>
      <c r="X10" s="33" t="s">
        <v>584</v>
      </c>
      <c r="Y10" s="33" t="s">
        <v>386</v>
      </c>
      <c r="Z10" s="33" t="s">
        <v>667</v>
      </c>
      <c r="AA10" s="33" t="s">
        <v>261</v>
      </c>
      <c r="AC10" s="33" t="s">
        <v>784</v>
      </c>
      <c r="AF10" s="33" t="s">
        <v>576</v>
      </c>
      <c r="AH10" s="33" t="s">
        <v>651</v>
      </c>
      <c r="AI10" s="33" t="s">
        <v>276</v>
      </c>
      <c r="AK10" s="33" t="s">
        <v>378</v>
      </c>
      <c r="AL10" s="33" t="s">
        <v>701</v>
      </c>
      <c r="AM10" s="33" t="s">
        <v>752</v>
      </c>
      <c r="AN10" s="33" t="s">
        <v>234</v>
      </c>
      <c r="AO10" s="33" t="s">
        <v>1338</v>
      </c>
      <c r="AQ10" s="33" t="s">
        <v>389</v>
      </c>
      <c r="AR10" s="33" t="s">
        <v>1408</v>
      </c>
      <c r="AS10" s="33" t="s">
        <v>345</v>
      </c>
      <c r="AT10" s="33" t="s">
        <v>155</v>
      </c>
      <c r="AU10" s="33" t="s">
        <v>1208</v>
      </c>
      <c r="AX10" s="33" t="s">
        <v>173</v>
      </c>
      <c r="AY10" s="33" t="s">
        <v>647</v>
      </c>
      <c r="AZ10" s="33" t="s">
        <v>614</v>
      </c>
      <c r="BA10" s="33" t="s">
        <v>495</v>
      </c>
    </row>
    <row r="11" spans="1:54" x14ac:dyDescent="0.25">
      <c r="A11" s="33" t="s">
        <v>477</v>
      </c>
      <c r="D11" s="33" t="s">
        <v>697</v>
      </c>
      <c r="E11" s="33" t="s">
        <v>730</v>
      </c>
      <c r="F11" s="33" t="s">
        <v>480</v>
      </c>
      <c r="J11" s="33" t="s">
        <v>401</v>
      </c>
      <c r="K11" s="33" t="s">
        <v>251</v>
      </c>
      <c r="N11" s="33" t="s">
        <v>616</v>
      </c>
      <c r="O11" s="33" t="s">
        <v>397</v>
      </c>
      <c r="P11" s="33" t="s">
        <v>377</v>
      </c>
      <c r="Q11" s="33" t="s">
        <v>625</v>
      </c>
      <c r="R11" s="33" t="s">
        <v>705</v>
      </c>
      <c r="S11" s="33" t="s">
        <v>296</v>
      </c>
      <c r="T11" s="33" t="s">
        <v>493</v>
      </c>
      <c r="V11" s="33" t="s">
        <v>532</v>
      </c>
      <c r="W11" s="33" t="s">
        <v>1109</v>
      </c>
      <c r="X11" s="33" t="s">
        <v>593</v>
      </c>
      <c r="Y11" s="33" t="s">
        <v>440</v>
      </c>
      <c r="Z11" s="33" t="s">
        <v>737</v>
      </c>
      <c r="AA11" s="33" t="s">
        <v>292</v>
      </c>
      <c r="AC11" s="33" t="s">
        <v>1037</v>
      </c>
      <c r="AF11" s="33" t="s">
        <v>579</v>
      </c>
      <c r="AH11" s="33" t="s">
        <v>709</v>
      </c>
      <c r="AI11" s="33" t="s">
        <v>340</v>
      </c>
      <c r="AK11" s="33" t="s">
        <v>429</v>
      </c>
      <c r="AL11" s="33" t="s">
        <v>711</v>
      </c>
      <c r="AM11" s="33" t="s">
        <v>831</v>
      </c>
      <c r="AN11" s="33" t="s">
        <v>248</v>
      </c>
      <c r="AO11" s="33" t="s">
        <v>1339</v>
      </c>
      <c r="AQ11" s="33" t="s">
        <v>409</v>
      </c>
      <c r="AS11" s="33" t="s">
        <v>365</v>
      </c>
      <c r="AT11" s="33" t="s">
        <v>176</v>
      </c>
      <c r="AU11" s="33" t="s">
        <v>1220</v>
      </c>
      <c r="AX11" s="33" t="s">
        <v>186</v>
      </c>
      <c r="AY11" s="33" t="s">
        <v>652</v>
      </c>
      <c r="AZ11" s="33" t="s">
        <v>633</v>
      </c>
      <c r="BA11" s="33" t="s">
        <v>585</v>
      </c>
    </row>
    <row r="12" spans="1:54" x14ac:dyDescent="0.25">
      <c r="A12" s="33" t="s">
        <v>512</v>
      </c>
      <c r="D12" s="33" t="s">
        <v>707</v>
      </c>
      <c r="E12" s="33" t="s">
        <v>748</v>
      </c>
      <c r="F12" s="33" t="s">
        <v>604</v>
      </c>
      <c r="J12" s="33" t="s">
        <v>421</v>
      </c>
      <c r="K12" s="33" t="s">
        <v>265</v>
      </c>
      <c r="N12" s="33" t="s">
        <v>654</v>
      </c>
      <c r="O12" s="33" t="s">
        <v>448</v>
      </c>
      <c r="P12" s="33" t="s">
        <v>416</v>
      </c>
      <c r="Q12" s="33" t="s">
        <v>704</v>
      </c>
      <c r="R12" s="33" t="s">
        <v>786</v>
      </c>
      <c r="S12" s="33" t="s">
        <v>367</v>
      </c>
      <c r="T12" s="33" t="s">
        <v>580</v>
      </c>
      <c r="V12" s="33" t="s">
        <v>574</v>
      </c>
      <c r="W12" s="33" t="s">
        <v>1252</v>
      </c>
      <c r="X12" s="33" t="s">
        <v>631</v>
      </c>
      <c r="Y12" s="33" t="s">
        <v>549</v>
      </c>
      <c r="Z12" s="33" t="s">
        <v>755</v>
      </c>
      <c r="AA12" s="33" t="s">
        <v>305</v>
      </c>
      <c r="AC12" s="33" t="s">
        <v>1038</v>
      </c>
      <c r="AF12" s="33" t="s">
        <v>781</v>
      </c>
      <c r="AH12" s="33" t="s">
        <v>738</v>
      </c>
      <c r="AI12" s="33" t="s">
        <v>350</v>
      </c>
      <c r="AK12" s="33" t="s">
        <v>456</v>
      </c>
      <c r="AL12" s="33" t="s">
        <v>770</v>
      </c>
      <c r="AM12" s="33" t="s">
        <v>944</v>
      </c>
      <c r="AN12" s="33" t="s">
        <v>267</v>
      </c>
      <c r="AO12" s="33" t="s">
        <v>1340</v>
      </c>
      <c r="AQ12" s="33" t="s">
        <v>430</v>
      </c>
      <c r="AS12" s="33" t="s">
        <v>383</v>
      </c>
      <c r="AT12" s="33" t="s">
        <v>182</v>
      </c>
      <c r="AU12" s="33" t="s">
        <v>1411</v>
      </c>
      <c r="AX12" s="33" t="s">
        <v>201</v>
      </c>
      <c r="AY12" s="33" t="s">
        <v>906</v>
      </c>
      <c r="AZ12" s="33" t="s">
        <v>703</v>
      </c>
      <c r="BA12" s="33" t="s">
        <v>639</v>
      </c>
    </row>
    <row r="13" spans="1:54" x14ac:dyDescent="0.25">
      <c r="A13" s="33" t="s">
        <v>551</v>
      </c>
      <c r="D13" s="33" t="s">
        <v>713</v>
      </c>
      <c r="E13" s="33" t="s">
        <v>779</v>
      </c>
      <c r="F13" s="33" t="s">
        <v>677</v>
      </c>
      <c r="J13" s="33" t="s">
        <v>441</v>
      </c>
      <c r="K13" s="33" t="s">
        <v>275</v>
      </c>
      <c r="N13" s="33" t="s">
        <v>853</v>
      </c>
      <c r="O13" s="33" t="s">
        <v>502</v>
      </c>
      <c r="P13" s="33" t="s">
        <v>444</v>
      </c>
      <c r="Q13" s="33" t="s">
        <v>736</v>
      </c>
      <c r="R13" s="33" t="s">
        <v>885</v>
      </c>
      <c r="S13" s="33" t="s">
        <v>410</v>
      </c>
      <c r="T13" s="33" t="s">
        <v>581</v>
      </c>
      <c r="V13" s="33" t="s">
        <v>816</v>
      </c>
      <c r="W13" s="33" t="s">
        <v>1389</v>
      </c>
      <c r="X13" s="33" t="s">
        <v>641</v>
      </c>
      <c r="Y13" s="33" t="s">
        <v>572</v>
      </c>
      <c r="Z13" s="33" t="s">
        <v>914</v>
      </c>
      <c r="AA13" s="33" t="s">
        <v>315</v>
      </c>
      <c r="AC13" s="33" t="s">
        <v>1051</v>
      </c>
      <c r="AF13" s="33" t="s">
        <v>791</v>
      </c>
      <c r="AH13" s="33" t="s">
        <v>811</v>
      </c>
      <c r="AI13" s="33" t="s">
        <v>352</v>
      </c>
      <c r="AK13" s="33" t="s">
        <v>466</v>
      </c>
      <c r="AL13" s="33" t="s">
        <v>868</v>
      </c>
      <c r="AM13" s="33" t="s">
        <v>1204</v>
      </c>
      <c r="AN13" s="33" t="s">
        <v>283</v>
      </c>
      <c r="AO13" s="33" t="s">
        <v>1341</v>
      </c>
      <c r="AQ13" s="33" t="s">
        <v>442</v>
      </c>
      <c r="AS13" s="33" t="s">
        <v>438</v>
      </c>
      <c r="AT13" s="33" t="s">
        <v>183</v>
      </c>
      <c r="AX13" s="33" t="s">
        <v>240</v>
      </c>
      <c r="AY13" s="33" t="s">
        <v>925</v>
      </c>
      <c r="AZ13" s="33" t="s">
        <v>756</v>
      </c>
      <c r="BA13" s="33" t="s">
        <v>646</v>
      </c>
    </row>
    <row r="14" spans="1:54" x14ac:dyDescent="0.25">
      <c r="A14" s="33" t="s">
        <v>570</v>
      </c>
      <c r="D14" s="33" t="s">
        <v>732</v>
      </c>
      <c r="E14" s="33" t="s">
        <v>814</v>
      </c>
      <c r="F14" s="33" t="s">
        <v>785</v>
      </c>
      <c r="J14" s="33" t="s">
        <v>467</v>
      </c>
      <c r="K14" s="33" t="s">
        <v>277</v>
      </c>
      <c r="N14" s="33" t="s">
        <v>894</v>
      </c>
      <c r="O14" s="33" t="s">
        <v>553</v>
      </c>
      <c r="P14" s="33" t="s">
        <v>516</v>
      </c>
      <c r="Q14" s="33" t="s">
        <v>796</v>
      </c>
      <c r="R14" s="33" t="s">
        <v>952</v>
      </c>
      <c r="S14" s="33" t="s">
        <v>436</v>
      </c>
      <c r="T14" s="33" t="s">
        <v>615</v>
      </c>
      <c r="V14" s="33" t="s">
        <v>958</v>
      </c>
      <c r="X14" s="33" t="s">
        <v>674</v>
      </c>
      <c r="Y14" s="33" t="s">
        <v>589</v>
      </c>
      <c r="Z14" s="33" t="s">
        <v>977</v>
      </c>
      <c r="AA14" s="33" t="s">
        <v>320</v>
      </c>
      <c r="AC14" s="33" t="s">
        <v>1202</v>
      </c>
      <c r="AF14" s="33" t="s">
        <v>805</v>
      </c>
      <c r="AH14" s="33" t="s">
        <v>838</v>
      </c>
      <c r="AI14" s="33" t="s">
        <v>364</v>
      </c>
      <c r="AK14" s="33" t="s">
        <v>474</v>
      </c>
      <c r="AL14" s="33" t="s">
        <v>869</v>
      </c>
      <c r="AM14" s="33" t="s">
        <v>1259</v>
      </c>
      <c r="AN14" s="33" t="s">
        <v>326</v>
      </c>
      <c r="AO14" s="33" t="s">
        <v>1342</v>
      </c>
      <c r="AQ14" s="33" t="s">
        <v>500</v>
      </c>
      <c r="AS14" s="33" t="s">
        <v>488</v>
      </c>
      <c r="AT14" s="33" t="s">
        <v>208</v>
      </c>
      <c r="AX14" s="33" t="s">
        <v>250</v>
      </c>
      <c r="AY14" s="33" t="s">
        <v>1063</v>
      </c>
      <c r="AZ14" s="33" t="s">
        <v>798</v>
      </c>
      <c r="BA14" s="33" t="s">
        <v>655</v>
      </c>
    </row>
    <row r="15" spans="1:54" x14ac:dyDescent="0.25">
      <c r="A15" s="33" t="s">
        <v>602</v>
      </c>
      <c r="D15" s="33" t="s">
        <v>795</v>
      </c>
      <c r="E15" s="33" t="s">
        <v>835</v>
      </c>
      <c r="F15" s="33" t="s">
        <v>898</v>
      </c>
      <c r="J15" s="33" t="s">
        <v>478</v>
      </c>
      <c r="K15" s="33" t="s">
        <v>281</v>
      </c>
      <c r="N15" s="33" t="s">
        <v>1151</v>
      </c>
      <c r="O15" s="33" t="s">
        <v>591</v>
      </c>
      <c r="P15" s="33" t="s">
        <v>524</v>
      </c>
      <c r="Q15" s="33" t="s">
        <v>936</v>
      </c>
      <c r="R15" s="33" t="s">
        <v>987</v>
      </c>
      <c r="S15" s="33" t="s">
        <v>468</v>
      </c>
      <c r="T15" s="33" t="s">
        <v>659</v>
      </c>
      <c r="V15" s="33" t="s">
        <v>969</v>
      </c>
      <c r="X15" s="33" t="s">
        <v>708</v>
      </c>
      <c r="Y15" s="33" t="s">
        <v>684</v>
      </c>
      <c r="Z15" s="33" t="s">
        <v>1061</v>
      </c>
      <c r="AA15" s="33" t="s">
        <v>359</v>
      </c>
      <c r="AC15" s="33" t="s">
        <v>1395</v>
      </c>
      <c r="AF15" s="33" t="s">
        <v>828</v>
      </c>
      <c r="AH15" s="33" t="s">
        <v>846</v>
      </c>
      <c r="AI15" s="33" t="s">
        <v>366</v>
      </c>
      <c r="AK15" s="33" t="s">
        <v>497</v>
      </c>
      <c r="AL15" s="33" t="s">
        <v>887</v>
      </c>
      <c r="AM15" s="33" t="s">
        <v>1404</v>
      </c>
      <c r="AN15" s="33" t="s">
        <v>351</v>
      </c>
      <c r="AO15" s="33" t="s">
        <v>1343</v>
      </c>
      <c r="AQ15" s="33" t="s">
        <v>569</v>
      </c>
      <c r="AS15" s="33" t="s">
        <v>515</v>
      </c>
      <c r="AT15" s="33" t="s">
        <v>225</v>
      </c>
      <c r="AX15" s="33" t="s">
        <v>270</v>
      </c>
      <c r="AY15" s="33" t="s">
        <v>1064</v>
      </c>
      <c r="AZ15" s="33" t="s">
        <v>806</v>
      </c>
      <c r="BA15" s="33" t="s">
        <v>746</v>
      </c>
    </row>
    <row r="16" spans="1:54" x14ac:dyDescent="0.25">
      <c r="A16" s="33" t="s">
        <v>679</v>
      </c>
      <c r="D16" s="33" t="s">
        <v>913</v>
      </c>
      <c r="E16" s="33" t="s">
        <v>878</v>
      </c>
      <c r="F16" s="33" t="s">
        <v>961</v>
      </c>
      <c r="J16" s="33" t="s">
        <v>509</v>
      </c>
      <c r="K16" s="33" t="s">
        <v>300</v>
      </c>
      <c r="N16" s="33" t="s">
        <v>1380</v>
      </c>
      <c r="O16" s="33" t="s">
        <v>617</v>
      </c>
      <c r="P16" s="33" t="s">
        <v>535</v>
      </c>
      <c r="Q16" s="33" t="s">
        <v>941</v>
      </c>
      <c r="R16" s="33" t="s">
        <v>1047</v>
      </c>
      <c r="S16" s="33" t="s">
        <v>492</v>
      </c>
      <c r="T16" s="33" t="s">
        <v>660</v>
      </c>
      <c r="V16" s="33" t="s">
        <v>1069</v>
      </c>
      <c r="X16" s="33" t="s">
        <v>726</v>
      </c>
      <c r="Y16" s="33" t="s">
        <v>794</v>
      </c>
      <c r="Z16" s="33" t="s">
        <v>1124</v>
      </c>
      <c r="AA16" s="33" t="s">
        <v>371</v>
      </c>
      <c r="AF16" s="33" t="s">
        <v>861</v>
      </c>
      <c r="AH16" s="33" t="s">
        <v>854</v>
      </c>
      <c r="AI16" s="33" t="s">
        <v>399</v>
      </c>
      <c r="AK16" s="33" t="s">
        <v>518</v>
      </c>
      <c r="AL16" s="33" t="s">
        <v>904</v>
      </c>
      <c r="AN16" s="33" t="s">
        <v>363</v>
      </c>
      <c r="AO16" s="33" t="s">
        <v>1344</v>
      </c>
      <c r="AQ16" s="33" t="s">
        <v>601</v>
      </c>
      <c r="AS16" s="33" t="s">
        <v>519</v>
      </c>
      <c r="AT16" s="39" t="s">
        <v>230</v>
      </c>
      <c r="AX16" s="33" t="s">
        <v>274</v>
      </c>
      <c r="AY16" s="33" t="s">
        <v>1067</v>
      </c>
      <c r="AZ16" s="33" t="s">
        <v>866</v>
      </c>
      <c r="BA16" s="33" t="s">
        <v>797</v>
      </c>
    </row>
    <row r="17" spans="1:53" x14ac:dyDescent="0.25">
      <c r="A17" s="33" t="s">
        <v>681</v>
      </c>
      <c r="D17" s="33" t="s">
        <v>938</v>
      </c>
      <c r="E17" s="33" t="s">
        <v>933</v>
      </c>
      <c r="F17" s="33" t="s">
        <v>1127</v>
      </c>
      <c r="J17" s="33" t="s">
        <v>556</v>
      </c>
      <c r="K17" s="33" t="s">
        <v>308</v>
      </c>
      <c r="O17" s="33" t="s">
        <v>634</v>
      </c>
      <c r="P17" s="33" t="s">
        <v>548</v>
      </c>
      <c r="Q17" s="33" t="s">
        <v>953</v>
      </c>
      <c r="R17" s="33" t="s">
        <v>1053</v>
      </c>
      <c r="S17" s="33" t="s">
        <v>499</v>
      </c>
      <c r="T17" s="33" t="s">
        <v>710</v>
      </c>
      <c r="V17" s="33" t="s">
        <v>1095</v>
      </c>
      <c r="X17" s="33" t="s">
        <v>792</v>
      </c>
      <c r="Y17" s="33" t="s">
        <v>855</v>
      </c>
      <c r="Z17" s="33" t="s">
        <v>1147</v>
      </c>
      <c r="AA17" s="33" t="s">
        <v>454</v>
      </c>
      <c r="AF17" s="33" t="s">
        <v>901</v>
      </c>
      <c r="AH17" s="33" t="s">
        <v>874</v>
      </c>
      <c r="AI17" s="33" t="s">
        <v>408</v>
      </c>
      <c r="AK17" s="33" t="s">
        <v>563</v>
      </c>
      <c r="AL17" s="33" t="s">
        <v>1003</v>
      </c>
      <c r="AN17" s="33" t="s">
        <v>379</v>
      </c>
      <c r="AO17" s="33" t="s">
        <v>1345</v>
      </c>
      <c r="AQ17" s="33" t="s">
        <v>645</v>
      </c>
      <c r="AS17" s="33" t="s">
        <v>542</v>
      </c>
      <c r="AT17" s="33" t="s">
        <v>236</v>
      </c>
      <c r="AX17" s="33" t="s">
        <v>282</v>
      </c>
      <c r="AY17" s="33" t="s">
        <v>1076</v>
      </c>
      <c r="AZ17" s="33" t="s">
        <v>956</v>
      </c>
      <c r="BA17" s="33" t="s">
        <v>863</v>
      </c>
    </row>
    <row r="18" spans="1:53" x14ac:dyDescent="0.25">
      <c r="A18" s="33" t="s">
        <v>687</v>
      </c>
      <c r="D18" s="33" t="s">
        <v>962</v>
      </c>
      <c r="E18" s="33" t="s">
        <v>989</v>
      </c>
      <c r="F18" s="33" t="s">
        <v>1223</v>
      </c>
      <c r="J18" s="33" t="s">
        <v>559</v>
      </c>
      <c r="K18" s="33" t="s">
        <v>316</v>
      </c>
      <c r="O18" s="33" t="s">
        <v>635</v>
      </c>
      <c r="P18" s="33" t="s">
        <v>573</v>
      </c>
      <c r="Q18" s="33" t="s">
        <v>1042</v>
      </c>
      <c r="R18" s="33" t="s">
        <v>1114</v>
      </c>
      <c r="S18" s="33" t="s">
        <v>525</v>
      </c>
      <c r="T18" s="33" t="s">
        <v>884</v>
      </c>
      <c r="V18" s="33" t="s">
        <v>1200</v>
      </c>
      <c r="X18" s="33" t="s">
        <v>810</v>
      </c>
      <c r="Y18" s="33" t="s">
        <v>873</v>
      </c>
      <c r="Z18" s="33" t="s">
        <v>1263</v>
      </c>
      <c r="AA18" s="33" t="s">
        <v>496</v>
      </c>
      <c r="AF18" s="33" t="s">
        <v>1013</v>
      </c>
      <c r="AH18" s="33" t="s">
        <v>875</v>
      </c>
      <c r="AI18" s="33" t="s">
        <v>451</v>
      </c>
      <c r="AK18" s="33" t="s">
        <v>611</v>
      </c>
      <c r="AL18" s="33" t="s">
        <v>1050</v>
      </c>
      <c r="AN18" s="33" t="s">
        <v>420</v>
      </c>
      <c r="AO18" s="33" t="s">
        <v>1346</v>
      </c>
      <c r="AQ18" s="33" t="s">
        <v>671</v>
      </c>
      <c r="AS18" s="33" t="s">
        <v>557</v>
      </c>
      <c r="AT18" s="33" t="s">
        <v>256</v>
      </c>
      <c r="AX18" s="33" t="s">
        <v>286</v>
      </c>
      <c r="AY18" s="33" t="s">
        <v>1103</v>
      </c>
      <c r="AZ18" s="33" t="s">
        <v>967</v>
      </c>
      <c r="BA18" s="33" t="s">
        <v>892</v>
      </c>
    </row>
    <row r="19" spans="1:53" x14ac:dyDescent="0.25">
      <c r="A19" s="33" t="s">
        <v>696</v>
      </c>
      <c r="D19" s="33" t="s">
        <v>1014</v>
      </c>
      <c r="E19" s="33" t="s">
        <v>1009</v>
      </c>
      <c r="F19" s="33" t="s">
        <v>1375</v>
      </c>
      <c r="J19" s="33" t="s">
        <v>560</v>
      </c>
      <c r="K19" s="33" t="s">
        <v>324</v>
      </c>
      <c r="O19" s="33" t="s">
        <v>637</v>
      </c>
      <c r="P19" s="33" t="s">
        <v>599</v>
      </c>
      <c r="Q19" s="33" t="s">
        <v>1106</v>
      </c>
      <c r="R19" s="33" t="s">
        <v>1179</v>
      </c>
      <c r="S19" s="33" t="s">
        <v>530</v>
      </c>
      <c r="T19" s="33" t="s">
        <v>891</v>
      </c>
      <c r="V19" s="33" t="s">
        <v>1232</v>
      </c>
      <c r="X19" s="33" t="s">
        <v>813</v>
      </c>
      <c r="Y19" s="33" t="s">
        <v>942</v>
      </c>
      <c r="Z19" s="33" t="s">
        <v>1392</v>
      </c>
      <c r="AA19" s="33" t="s">
        <v>595</v>
      </c>
      <c r="AF19" s="33" t="s">
        <v>1070</v>
      </c>
      <c r="AH19" s="33" t="s">
        <v>877</v>
      </c>
      <c r="AI19" s="33" t="s">
        <v>455</v>
      </c>
      <c r="AK19" s="33" t="s">
        <v>665</v>
      </c>
      <c r="AL19" s="33" t="s">
        <v>1146</v>
      </c>
      <c r="AN19" s="33" t="s">
        <v>437</v>
      </c>
      <c r="AO19" s="33" t="s">
        <v>1347</v>
      </c>
      <c r="AQ19" s="33" t="s">
        <v>680</v>
      </c>
      <c r="AS19" s="33" t="s">
        <v>612</v>
      </c>
      <c r="AT19" s="33" t="s">
        <v>268</v>
      </c>
      <c r="AX19" s="33" t="s">
        <v>301</v>
      </c>
      <c r="AY19" s="33" t="s">
        <v>1131</v>
      </c>
      <c r="AZ19" s="33" t="s">
        <v>973</v>
      </c>
      <c r="BA19" s="33" t="s">
        <v>895</v>
      </c>
    </row>
    <row r="20" spans="1:53" x14ac:dyDescent="0.25">
      <c r="A20" s="33" t="s">
        <v>718</v>
      </c>
      <c r="D20" s="33" t="s">
        <v>1046</v>
      </c>
      <c r="E20" s="33" t="s">
        <v>1017</v>
      </c>
      <c r="J20" s="33" t="s">
        <v>583</v>
      </c>
      <c r="K20" s="33" t="s">
        <v>336</v>
      </c>
      <c r="O20" s="33" t="s">
        <v>663</v>
      </c>
      <c r="P20" s="33" t="s">
        <v>619</v>
      </c>
      <c r="Q20" s="33" t="s">
        <v>1189</v>
      </c>
      <c r="R20" s="33" t="s">
        <v>1255</v>
      </c>
      <c r="S20" s="33" t="s">
        <v>546</v>
      </c>
      <c r="T20" s="33" t="s">
        <v>934</v>
      </c>
      <c r="V20" s="33" t="s">
        <v>1251</v>
      </c>
      <c r="X20" s="33" t="s">
        <v>834</v>
      </c>
      <c r="Y20" s="33" t="s">
        <v>974</v>
      </c>
      <c r="AA20" s="33" t="s">
        <v>600</v>
      </c>
      <c r="AF20" s="33" t="s">
        <v>1119</v>
      </c>
      <c r="AH20" s="33" t="s">
        <v>880</v>
      </c>
      <c r="AI20" s="33" t="s">
        <v>472</v>
      </c>
      <c r="AK20" s="33" t="s">
        <v>682</v>
      </c>
      <c r="AL20" s="33" t="s">
        <v>1180</v>
      </c>
      <c r="AN20" s="33" t="s">
        <v>457</v>
      </c>
      <c r="AO20" s="33" t="s">
        <v>1348</v>
      </c>
      <c r="AQ20" s="33" t="s">
        <v>692</v>
      </c>
      <c r="AS20" s="33" t="s">
        <v>653</v>
      </c>
      <c r="AT20" s="33" t="s">
        <v>306</v>
      </c>
      <c r="AX20" s="33" t="s">
        <v>323</v>
      </c>
      <c r="AY20" s="33" t="s">
        <v>1185</v>
      </c>
      <c r="AZ20" s="33" t="s">
        <v>1217</v>
      </c>
      <c r="BA20" s="33" t="s">
        <v>926</v>
      </c>
    </row>
    <row r="21" spans="1:53" x14ac:dyDescent="0.25">
      <c r="A21" s="33" t="s">
        <v>731</v>
      </c>
      <c r="D21" s="33" t="s">
        <v>1197</v>
      </c>
      <c r="E21" s="33" t="s">
        <v>1018</v>
      </c>
      <c r="J21" s="33" t="s">
        <v>605</v>
      </c>
      <c r="K21" s="33" t="s">
        <v>342</v>
      </c>
      <c r="O21" s="33" t="s">
        <v>727</v>
      </c>
      <c r="P21" s="33" t="s">
        <v>656</v>
      </c>
      <c r="Q21" s="33" t="s">
        <v>1199</v>
      </c>
      <c r="R21" s="33" t="s">
        <v>1384</v>
      </c>
      <c r="S21" s="33" t="s">
        <v>554</v>
      </c>
      <c r="T21" s="33" t="s">
        <v>939</v>
      </c>
      <c r="V21" s="33" t="s">
        <v>1388</v>
      </c>
      <c r="X21" s="33" t="s">
        <v>860</v>
      </c>
      <c r="Y21" s="33" t="s">
        <v>1044</v>
      </c>
      <c r="AA21" s="33" t="s">
        <v>609</v>
      </c>
      <c r="AF21" s="33" t="s">
        <v>1155</v>
      </c>
      <c r="AH21" s="33" t="s">
        <v>883</v>
      </c>
      <c r="AI21" s="33" t="s">
        <v>473</v>
      </c>
      <c r="AK21" s="33" t="s">
        <v>695</v>
      </c>
      <c r="AL21" s="33" t="s">
        <v>1403</v>
      </c>
      <c r="AN21" s="33" t="s">
        <v>657</v>
      </c>
      <c r="AO21" s="33" t="s">
        <v>1349</v>
      </c>
      <c r="AQ21" s="33" t="s">
        <v>924</v>
      </c>
      <c r="AS21" s="33" t="s">
        <v>716</v>
      </c>
      <c r="AT21" s="33" t="s">
        <v>322</v>
      </c>
      <c r="AX21" s="33" t="s">
        <v>338</v>
      </c>
      <c r="AY21" s="33" t="s">
        <v>1228</v>
      </c>
      <c r="AZ21" s="33" t="s">
        <v>1244</v>
      </c>
      <c r="BA21" s="33" t="s">
        <v>971</v>
      </c>
    </row>
    <row r="22" spans="1:53" x14ac:dyDescent="0.25">
      <c r="A22" s="33" t="s">
        <v>801</v>
      </c>
      <c r="D22" s="33" t="s">
        <v>1373</v>
      </c>
      <c r="E22" s="33" t="s">
        <v>1019</v>
      </c>
      <c r="J22" s="33" t="s">
        <v>662</v>
      </c>
      <c r="K22" s="33" t="s">
        <v>355</v>
      </c>
      <c r="O22" s="33" t="s">
        <v>729</v>
      </c>
      <c r="P22" s="33" t="s">
        <v>664</v>
      </c>
      <c r="Q22" s="33" t="s">
        <v>1248</v>
      </c>
      <c r="S22" s="33" t="s">
        <v>608</v>
      </c>
      <c r="T22" s="33" t="s">
        <v>978</v>
      </c>
      <c r="X22" s="33" t="s">
        <v>890</v>
      </c>
      <c r="Y22" s="33" t="s">
        <v>1059</v>
      </c>
      <c r="AA22" s="33" t="s">
        <v>658</v>
      </c>
      <c r="AF22" s="33" t="s">
        <v>1192</v>
      </c>
      <c r="AH22" s="33" t="s">
        <v>889</v>
      </c>
      <c r="AI22" s="33" t="s">
        <v>508</v>
      </c>
      <c r="AK22" s="33" t="s">
        <v>714</v>
      </c>
      <c r="AN22" s="33" t="s">
        <v>670</v>
      </c>
      <c r="AO22" s="33" t="s">
        <v>1350</v>
      </c>
      <c r="AQ22" s="33" t="s">
        <v>983</v>
      </c>
      <c r="AS22" s="33" t="s">
        <v>728</v>
      </c>
      <c r="AT22" s="33" t="s">
        <v>329</v>
      </c>
      <c r="AX22" s="33" t="s">
        <v>347</v>
      </c>
      <c r="AY22" s="33" t="s">
        <v>1258</v>
      </c>
      <c r="AZ22" s="33" t="s">
        <v>1247</v>
      </c>
      <c r="BA22" s="33" t="s">
        <v>995</v>
      </c>
    </row>
    <row r="23" spans="1:53" x14ac:dyDescent="0.25">
      <c r="A23" s="33" t="s">
        <v>815</v>
      </c>
      <c r="E23" s="33" t="s">
        <v>1020</v>
      </c>
      <c r="J23" s="33" t="s">
        <v>688</v>
      </c>
      <c r="K23" s="33" t="s">
        <v>369</v>
      </c>
      <c r="O23" s="33" t="s">
        <v>734</v>
      </c>
      <c r="P23" s="33" t="s">
        <v>735</v>
      </c>
      <c r="Q23" s="33" t="s">
        <v>1383</v>
      </c>
      <c r="S23" s="33" t="s">
        <v>618</v>
      </c>
      <c r="T23" s="33" t="s">
        <v>1078</v>
      </c>
      <c r="X23" s="33" t="s">
        <v>1011</v>
      </c>
      <c r="Y23" s="33" t="s">
        <v>1060</v>
      </c>
      <c r="AA23" s="33" t="s">
        <v>699</v>
      </c>
      <c r="AH23" s="33" t="s">
        <v>966</v>
      </c>
      <c r="AI23" s="33" t="s">
        <v>544</v>
      </c>
      <c r="AK23" s="33" t="s">
        <v>721</v>
      </c>
      <c r="AN23" s="33" t="s">
        <v>686</v>
      </c>
      <c r="AO23" s="33" t="s">
        <v>1351</v>
      </c>
      <c r="AQ23" s="33" t="s">
        <v>1016</v>
      </c>
      <c r="AS23" s="33" t="s">
        <v>741</v>
      </c>
      <c r="AT23" s="33" t="s">
        <v>334</v>
      </c>
      <c r="AX23" s="33" t="s">
        <v>384</v>
      </c>
      <c r="AY23" s="33" t="s">
        <v>1415</v>
      </c>
      <c r="AZ23" s="33" t="s">
        <v>1416</v>
      </c>
      <c r="BA23" s="33" t="s">
        <v>1054</v>
      </c>
    </row>
    <row r="24" spans="1:53" x14ac:dyDescent="0.25">
      <c r="A24" s="33" t="s">
        <v>823</v>
      </c>
      <c r="E24" s="33" t="s">
        <v>1022</v>
      </c>
      <c r="J24" s="33" t="s">
        <v>691</v>
      </c>
      <c r="K24" s="33" t="s">
        <v>376</v>
      </c>
      <c r="O24" s="33" t="s">
        <v>754</v>
      </c>
      <c r="P24" s="33" t="s">
        <v>751</v>
      </c>
      <c r="S24" s="33" t="s">
        <v>643</v>
      </c>
      <c r="T24" s="33" t="s">
        <v>1080</v>
      </c>
      <c r="X24" s="33" t="s">
        <v>1083</v>
      </c>
      <c r="Y24" s="33" t="s">
        <v>1091</v>
      </c>
      <c r="AA24" s="33" t="s">
        <v>765</v>
      </c>
      <c r="AH24" s="33" t="s">
        <v>970</v>
      </c>
      <c r="AI24" s="33" t="s">
        <v>547</v>
      </c>
      <c r="AK24" s="33" t="s">
        <v>740</v>
      </c>
      <c r="AN24" s="33" t="s">
        <v>690</v>
      </c>
      <c r="AO24" s="33" t="s">
        <v>1352</v>
      </c>
      <c r="AQ24" s="33" t="s">
        <v>1074</v>
      </c>
      <c r="AS24" s="33" t="s">
        <v>753</v>
      </c>
      <c r="AT24" s="33" t="s">
        <v>346</v>
      </c>
      <c r="AX24" s="33" t="s">
        <v>426</v>
      </c>
      <c r="BA24" s="33" t="s">
        <v>1084</v>
      </c>
    </row>
    <row r="25" spans="1:53" x14ac:dyDescent="0.25">
      <c r="A25" s="33" t="s">
        <v>922</v>
      </c>
      <c r="E25" s="33" t="s">
        <v>1024</v>
      </c>
      <c r="J25" s="33" t="s">
        <v>745</v>
      </c>
      <c r="K25" s="33" t="s">
        <v>390</v>
      </c>
      <c r="O25" s="33" t="s">
        <v>766</v>
      </c>
      <c r="P25" s="33" t="s">
        <v>809</v>
      </c>
      <c r="S25" s="33" t="s">
        <v>678</v>
      </c>
      <c r="T25" s="33" t="s">
        <v>1085</v>
      </c>
      <c r="X25" s="33" t="s">
        <v>1166</v>
      </c>
      <c r="Y25" s="33" t="s">
        <v>1102</v>
      </c>
      <c r="AA25" s="33" t="s">
        <v>804</v>
      </c>
      <c r="AH25" s="33" t="s">
        <v>981</v>
      </c>
      <c r="AI25" s="33" t="s">
        <v>564</v>
      </c>
      <c r="AK25" s="33" t="s">
        <v>742</v>
      </c>
      <c r="AN25" s="33" t="s">
        <v>722</v>
      </c>
      <c r="AO25" s="33" t="s">
        <v>1353</v>
      </c>
      <c r="AQ25" s="33" t="s">
        <v>1117</v>
      </c>
      <c r="AS25" s="33" t="s">
        <v>762</v>
      </c>
      <c r="AT25" s="33" t="s">
        <v>360</v>
      </c>
      <c r="AX25" s="33" t="s">
        <v>427</v>
      </c>
      <c r="BA25" s="33" t="s">
        <v>1210</v>
      </c>
    </row>
    <row r="26" spans="1:53" x14ac:dyDescent="0.25">
      <c r="A26" s="33" t="s">
        <v>1006</v>
      </c>
      <c r="E26" s="33" t="s">
        <v>1025</v>
      </c>
      <c r="J26" s="33" t="s">
        <v>749</v>
      </c>
      <c r="K26" s="33" t="s">
        <v>392</v>
      </c>
      <c r="O26" s="33" t="s">
        <v>772</v>
      </c>
      <c r="P26" s="33" t="s">
        <v>825</v>
      </c>
      <c r="S26" s="33" t="s">
        <v>768</v>
      </c>
      <c r="T26" s="33" t="s">
        <v>1086</v>
      </c>
      <c r="X26" s="33" t="s">
        <v>1212</v>
      </c>
      <c r="Y26" s="33" t="s">
        <v>1178</v>
      </c>
      <c r="AA26" s="33" t="s">
        <v>851</v>
      </c>
      <c r="AH26" s="33" t="s">
        <v>986</v>
      </c>
      <c r="AI26" s="33" t="s">
        <v>586</v>
      </c>
      <c r="AK26" s="33" t="s">
        <v>776</v>
      </c>
      <c r="AN26" s="33" t="s">
        <v>723</v>
      </c>
      <c r="AO26" s="33" t="s">
        <v>1354</v>
      </c>
      <c r="AQ26" s="33" t="s">
        <v>1158</v>
      </c>
      <c r="AS26" s="33" t="s">
        <v>819</v>
      </c>
      <c r="AT26" s="33" t="s">
        <v>380</v>
      </c>
      <c r="AX26" s="33" t="s">
        <v>431</v>
      </c>
      <c r="BA26" s="33" t="s">
        <v>1213</v>
      </c>
    </row>
    <row r="27" spans="1:53" x14ac:dyDescent="0.25">
      <c r="A27" s="33" t="s">
        <v>1055</v>
      </c>
      <c r="E27" s="33" t="s">
        <v>1030</v>
      </c>
      <c r="J27" s="33" t="s">
        <v>757</v>
      </c>
      <c r="K27" s="33" t="s">
        <v>406</v>
      </c>
      <c r="O27" s="33" t="s">
        <v>778</v>
      </c>
      <c r="P27" s="33" t="s">
        <v>850</v>
      </c>
      <c r="S27" s="33" t="s">
        <v>773</v>
      </c>
      <c r="T27" s="33" t="s">
        <v>1087</v>
      </c>
      <c r="X27" s="33" t="s">
        <v>1214</v>
      </c>
      <c r="Y27" s="33" t="s">
        <v>1201</v>
      </c>
      <c r="AA27" s="33" t="s">
        <v>886</v>
      </c>
      <c r="AH27" s="33" t="s">
        <v>1001</v>
      </c>
      <c r="AI27" s="33" t="s">
        <v>623</v>
      </c>
      <c r="AK27" s="33" t="s">
        <v>787</v>
      </c>
      <c r="AN27" s="33" t="s">
        <v>782</v>
      </c>
      <c r="AO27" s="33" t="s">
        <v>1355</v>
      </c>
      <c r="AQ27" s="33" t="s">
        <v>1268</v>
      </c>
      <c r="AS27" s="33" t="s">
        <v>826</v>
      </c>
      <c r="AT27" s="33" t="s">
        <v>407</v>
      </c>
      <c r="AX27" s="33" t="s">
        <v>434</v>
      </c>
      <c r="BA27" s="33" t="s">
        <v>1243</v>
      </c>
    </row>
    <row r="28" spans="1:53" x14ac:dyDescent="0.25">
      <c r="A28" s="33" t="s">
        <v>1081</v>
      </c>
      <c r="E28" s="33" t="s">
        <v>1031</v>
      </c>
      <c r="J28" s="33" t="s">
        <v>788</v>
      </c>
      <c r="K28" s="33" t="s">
        <v>411</v>
      </c>
      <c r="O28" s="33" t="s">
        <v>780</v>
      </c>
      <c r="P28" s="33" t="s">
        <v>865</v>
      </c>
      <c r="S28" s="33" t="s">
        <v>870</v>
      </c>
      <c r="T28" s="33" t="s">
        <v>1094</v>
      </c>
      <c r="X28" s="33" t="s">
        <v>1390</v>
      </c>
      <c r="Y28" s="33" t="s">
        <v>1254</v>
      </c>
      <c r="AA28" s="33" t="s">
        <v>935</v>
      </c>
      <c r="AH28" s="33" t="s">
        <v>1036</v>
      </c>
      <c r="AI28" s="33" t="s">
        <v>626</v>
      </c>
      <c r="AK28" s="33" t="s">
        <v>817</v>
      </c>
      <c r="AN28" s="33" t="s">
        <v>812</v>
      </c>
      <c r="AO28" s="33" t="s">
        <v>1356</v>
      </c>
      <c r="AQ28" s="33" t="s">
        <v>1407</v>
      </c>
      <c r="AS28" s="33" t="s">
        <v>945</v>
      </c>
      <c r="AT28" s="33" t="s">
        <v>414</v>
      </c>
      <c r="AX28" s="33" t="s">
        <v>445</v>
      </c>
      <c r="BA28" s="33" t="s">
        <v>1417</v>
      </c>
    </row>
    <row r="29" spans="1:53" x14ac:dyDescent="0.25">
      <c r="A29" s="33" t="s">
        <v>1149</v>
      </c>
      <c r="E29" s="33" t="s">
        <v>1032</v>
      </c>
      <c r="J29" s="33" t="s">
        <v>837</v>
      </c>
      <c r="K29" s="33" t="s">
        <v>435</v>
      </c>
      <c r="O29" s="33" t="s">
        <v>808</v>
      </c>
      <c r="P29" s="33" t="s">
        <v>893</v>
      </c>
      <c r="S29" s="33" t="s">
        <v>908</v>
      </c>
      <c r="T29" s="33" t="s">
        <v>1096</v>
      </c>
      <c r="Y29" s="33" t="s">
        <v>1391</v>
      </c>
      <c r="AA29" s="33" t="s">
        <v>943</v>
      </c>
      <c r="AH29" s="33" t="s">
        <v>1039</v>
      </c>
      <c r="AI29" s="33" t="s">
        <v>700</v>
      </c>
      <c r="AK29" s="33" t="s">
        <v>829</v>
      </c>
      <c r="AN29" s="33" t="s">
        <v>818</v>
      </c>
      <c r="AO29" s="33" t="s">
        <v>1357</v>
      </c>
      <c r="AS29" s="33" t="s">
        <v>990</v>
      </c>
      <c r="AT29" s="33" t="s">
        <v>417</v>
      </c>
      <c r="AX29" s="33" t="s">
        <v>446</v>
      </c>
    </row>
    <row r="30" spans="1:53" x14ac:dyDescent="0.25">
      <c r="A30" s="33" t="s">
        <v>1183</v>
      </c>
      <c r="E30" s="33" t="s">
        <v>1052</v>
      </c>
      <c r="J30" s="33" t="s">
        <v>867</v>
      </c>
      <c r="K30" s="33" t="s">
        <v>443</v>
      </c>
      <c r="O30" s="33" t="s">
        <v>912</v>
      </c>
      <c r="P30" s="33" t="s">
        <v>949</v>
      </c>
      <c r="S30" s="33" t="s">
        <v>1043</v>
      </c>
      <c r="T30" s="33" t="s">
        <v>1122</v>
      </c>
      <c r="AA30" s="33" t="s">
        <v>980</v>
      </c>
      <c r="AH30" s="33" t="s">
        <v>1040</v>
      </c>
      <c r="AI30" s="33" t="s">
        <v>739</v>
      </c>
      <c r="AK30" s="33" t="s">
        <v>915</v>
      </c>
      <c r="AN30" s="33" t="s">
        <v>822</v>
      </c>
      <c r="AO30" s="33" t="s">
        <v>1358</v>
      </c>
      <c r="AS30" s="33" t="s">
        <v>993</v>
      </c>
      <c r="AT30" s="33" t="s">
        <v>432</v>
      </c>
      <c r="AX30" s="33" t="s">
        <v>459</v>
      </c>
    </row>
    <row r="31" spans="1:53" x14ac:dyDescent="0.25">
      <c r="A31" s="33" t="s">
        <v>1370</v>
      </c>
      <c r="E31" s="33" t="s">
        <v>1068</v>
      </c>
      <c r="J31" s="33" t="s">
        <v>879</v>
      </c>
      <c r="K31" s="33" t="s">
        <v>450</v>
      </c>
      <c r="O31" s="33" t="s">
        <v>920</v>
      </c>
      <c r="P31" s="33" t="s">
        <v>951</v>
      </c>
      <c r="S31" s="33" t="s">
        <v>1057</v>
      </c>
      <c r="T31" s="33" t="s">
        <v>1128</v>
      </c>
      <c r="AA31" s="33" t="s">
        <v>1079</v>
      </c>
      <c r="AH31" s="33" t="s">
        <v>1110</v>
      </c>
      <c r="AI31" s="33" t="s">
        <v>775</v>
      </c>
      <c r="AK31" s="33" t="s">
        <v>921</v>
      </c>
      <c r="AN31" s="33" t="s">
        <v>858</v>
      </c>
      <c r="AO31" s="33" t="s">
        <v>1359</v>
      </c>
      <c r="AS31" s="33" t="s">
        <v>1007</v>
      </c>
      <c r="AT31" s="33" t="s">
        <v>452</v>
      </c>
      <c r="AX31" s="33" t="s">
        <v>462</v>
      </c>
    </row>
    <row r="32" spans="1:53" x14ac:dyDescent="0.25">
      <c r="E32" s="33" t="s">
        <v>1072</v>
      </c>
      <c r="J32" s="33" t="s">
        <v>888</v>
      </c>
      <c r="K32" s="33" t="s">
        <v>465</v>
      </c>
      <c r="O32" s="33" t="s">
        <v>996</v>
      </c>
      <c r="P32" s="33" t="s">
        <v>965</v>
      </c>
      <c r="S32" s="33" t="s">
        <v>1075</v>
      </c>
      <c r="T32" s="33" t="s">
        <v>1161</v>
      </c>
      <c r="AA32" s="33" t="s">
        <v>1090</v>
      </c>
      <c r="AH32" s="33" t="s">
        <v>1132</v>
      </c>
      <c r="AI32" s="33" t="s">
        <v>836</v>
      </c>
      <c r="AK32" s="33" t="s">
        <v>948</v>
      </c>
      <c r="AN32" s="33" t="s">
        <v>916</v>
      </c>
      <c r="AO32" s="33" t="s">
        <v>1360</v>
      </c>
      <c r="AS32" s="33" t="s">
        <v>1049</v>
      </c>
      <c r="AT32" s="33" t="s">
        <v>469</v>
      </c>
      <c r="AX32" s="33" t="s">
        <v>463</v>
      </c>
    </row>
    <row r="33" spans="5:50" x14ac:dyDescent="0.25">
      <c r="E33" s="33" t="s">
        <v>1098</v>
      </c>
      <c r="J33" s="33" t="s">
        <v>896</v>
      </c>
      <c r="K33" s="33" t="s">
        <v>483</v>
      </c>
      <c r="O33" s="33" t="s">
        <v>1029</v>
      </c>
      <c r="P33" s="33" t="s">
        <v>1041</v>
      </c>
      <c r="S33" s="33" t="s">
        <v>1141</v>
      </c>
      <c r="T33" s="33" t="s">
        <v>1170</v>
      </c>
      <c r="AA33" s="33" t="s">
        <v>1092</v>
      </c>
      <c r="AH33" s="33" t="s">
        <v>1137</v>
      </c>
      <c r="AI33" s="33" t="s">
        <v>842</v>
      </c>
      <c r="AK33" s="33" t="s">
        <v>982</v>
      </c>
      <c r="AN33" s="33" t="s">
        <v>919</v>
      </c>
      <c r="AO33" s="33" t="s">
        <v>1361</v>
      </c>
      <c r="AS33" s="33" t="s">
        <v>1058</v>
      </c>
      <c r="AT33" s="33" t="s">
        <v>485</v>
      </c>
      <c r="AX33" s="33" t="s">
        <v>479</v>
      </c>
    </row>
    <row r="34" spans="5:50" x14ac:dyDescent="0.25">
      <c r="E34" s="33" t="s">
        <v>1121</v>
      </c>
      <c r="J34" s="33" t="s">
        <v>900</v>
      </c>
      <c r="K34" s="33" t="s">
        <v>511</v>
      </c>
      <c r="O34" s="33" t="s">
        <v>1082</v>
      </c>
      <c r="P34" s="33" t="s">
        <v>1056</v>
      </c>
      <c r="S34" s="33" t="s">
        <v>1142</v>
      </c>
      <c r="T34" s="33" t="s">
        <v>1177</v>
      </c>
      <c r="AA34" s="33" t="s">
        <v>1191</v>
      </c>
      <c r="AH34" s="33" t="s">
        <v>1152</v>
      </c>
      <c r="AI34" s="33" t="s">
        <v>876</v>
      </c>
      <c r="AK34" s="33" t="s">
        <v>1100</v>
      </c>
      <c r="AN34" s="33" t="s">
        <v>928</v>
      </c>
      <c r="AO34" s="33" t="s">
        <v>1362</v>
      </c>
      <c r="AS34" s="33" t="s">
        <v>1065</v>
      </c>
      <c r="AT34" s="33" t="s">
        <v>494</v>
      </c>
      <c r="AX34" s="33" t="s">
        <v>482</v>
      </c>
    </row>
    <row r="35" spans="5:50" x14ac:dyDescent="0.25">
      <c r="E35" s="33" t="s">
        <v>1145</v>
      </c>
      <c r="J35" s="33" t="s">
        <v>931</v>
      </c>
      <c r="K35" s="33" t="s">
        <v>513</v>
      </c>
      <c r="O35" s="33" t="s">
        <v>1099</v>
      </c>
      <c r="P35" s="33" t="s">
        <v>1089</v>
      </c>
      <c r="S35" s="33" t="s">
        <v>1190</v>
      </c>
      <c r="T35" s="33" t="s">
        <v>1222</v>
      </c>
      <c r="AA35" s="33" t="s">
        <v>1221</v>
      </c>
      <c r="AH35" s="33" t="s">
        <v>1193</v>
      </c>
      <c r="AI35" s="33" t="s">
        <v>881</v>
      </c>
      <c r="AK35" s="33" t="s">
        <v>1113</v>
      </c>
      <c r="AN35" s="33" t="s">
        <v>1205</v>
      </c>
      <c r="AO35" s="33" t="s">
        <v>1363</v>
      </c>
      <c r="AS35" s="33" t="s">
        <v>1112</v>
      </c>
      <c r="AT35" s="33" t="s">
        <v>501</v>
      </c>
      <c r="AX35" s="33" t="s">
        <v>486</v>
      </c>
    </row>
    <row r="36" spans="5:50" x14ac:dyDescent="0.25">
      <c r="E36" s="33" t="s">
        <v>1168</v>
      </c>
      <c r="J36" s="33" t="s">
        <v>940</v>
      </c>
      <c r="K36" s="33" t="s">
        <v>529</v>
      </c>
      <c r="O36" s="33" t="s">
        <v>1126</v>
      </c>
      <c r="P36" s="33" t="s">
        <v>1111</v>
      </c>
      <c r="S36" s="33" t="s">
        <v>1250</v>
      </c>
      <c r="T36" s="33" t="s">
        <v>1225</v>
      </c>
      <c r="AA36" s="33" t="s">
        <v>1393</v>
      </c>
      <c r="AH36" s="33" t="s">
        <v>1203</v>
      </c>
      <c r="AI36" s="33" t="s">
        <v>897</v>
      </c>
      <c r="AK36" s="33" t="s">
        <v>1144</v>
      </c>
      <c r="AN36" s="33" t="s">
        <v>1227</v>
      </c>
      <c r="AO36" s="33" t="s">
        <v>1364</v>
      </c>
      <c r="AS36" s="33" t="s">
        <v>1115</v>
      </c>
      <c r="AT36" s="33" t="s">
        <v>504</v>
      </c>
      <c r="AX36" s="33" t="s">
        <v>498</v>
      </c>
    </row>
    <row r="37" spans="5:50" x14ac:dyDescent="0.25">
      <c r="E37" s="33" t="s">
        <v>1265</v>
      </c>
      <c r="J37" s="33" t="s">
        <v>1034</v>
      </c>
      <c r="K37" s="33" t="s">
        <v>533</v>
      </c>
      <c r="O37" s="33" t="s">
        <v>1169</v>
      </c>
      <c r="P37" s="33" t="s">
        <v>1133</v>
      </c>
      <c r="S37" s="33" t="s">
        <v>1385</v>
      </c>
      <c r="T37" s="33" t="s">
        <v>1386</v>
      </c>
      <c r="AH37" s="33" t="s">
        <v>1215</v>
      </c>
      <c r="AI37" s="33" t="s">
        <v>907</v>
      </c>
      <c r="AK37" s="33" t="s">
        <v>1157</v>
      </c>
      <c r="AN37" s="33" t="s">
        <v>1256</v>
      </c>
      <c r="AO37" s="33" t="s">
        <v>1365</v>
      </c>
      <c r="AS37" s="33" t="s">
        <v>1134</v>
      </c>
      <c r="AT37" s="33" t="s">
        <v>531</v>
      </c>
      <c r="AX37" s="33" t="s">
        <v>523</v>
      </c>
    </row>
    <row r="38" spans="5:50" x14ac:dyDescent="0.25">
      <c r="E38" s="33" t="s">
        <v>1270</v>
      </c>
      <c r="J38" s="33" t="s">
        <v>1035</v>
      </c>
      <c r="K38" s="33" t="s">
        <v>545</v>
      </c>
      <c r="O38" s="33" t="s">
        <v>1233</v>
      </c>
      <c r="P38" s="33" t="s">
        <v>1154</v>
      </c>
      <c r="AH38" s="33" t="s">
        <v>1226</v>
      </c>
      <c r="AI38" s="33" t="s">
        <v>917</v>
      </c>
      <c r="AK38" s="33" t="s">
        <v>1194</v>
      </c>
      <c r="AN38" s="33" t="s">
        <v>1267</v>
      </c>
      <c r="AO38" s="33" t="s">
        <v>1366</v>
      </c>
      <c r="AS38" s="33" t="s">
        <v>1143</v>
      </c>
      <c r="AT38" s="33" t="s">
        <v>534</v>
      </c>
      <c r="AX38" s="33" t="s">
        <v>528</v>
      </c>
    </row>
    <row r="39" spans="5:50" x14ac:dyDescent="0.25">
      <c r="E39" s="33" t="s">
        <v>1374</v>
      </c>
      <c r="J39" s="33" t="s">
        <v>1048</v>
      </c>
      <c r="K39" s="33" t="s">
        <v>552</v>
      </c>
      <c r="O39" s="33" t="s">
        <v>1235</v>
      </c>
      <c r="P39" s="33" t="s">
        <v>1167</v>
      </c>
      <c r="AH39" s="33" t="s">
        <v>1260</v>
      </c>
      <c r="AI39" s="33" t="s">
        <v>932</v>
      </c>
      <c r="AK39" s="33" t="s">
        <v>1246</v>
      </c>
      <c r="AN39" s="33" t="s">
        <v>1405</v>
      </c>
      <c r="AO39" s="33" t="s">
        <v>1367</v>
      </c>
      <c r="AS39" s="33" t="s">
        <v>1153</v>
      </c>
      <c r="AT39" s="33" t="s">
        <v>543</v>
      </c>
      <c r="AX39" s="33" t="s">
        <v>538</v>
      </c>
    </row>
    <row r="40" spans="5:50" x14ac:dyDescent="0.25">
      <c r="J40" s="33" t="s">
        <v>1088</v>
      </c>
      <c r="K40" s="33" t="s">
        <v>571</v>
      </c>
      <c r="O40" s="33" t="s">
        <v>1242</v>
      </c>
      <c r="P40" s="33" t="s">
        <v>1171</v>
      </c>
      <c r="AH40" s="33" t="s">
        <v>1399</v>
      </c>
      <c r="AI40" s="33" t="s">
        <v>976</v>
      </c>
      <c r="AK40" s="33" t="s">
        <v>1402</v>
      </c>
      <c r="AO40" s="33" t="s">
        <v>1368</v>
      </c>
      <c r="AS40" s="33" t="s">
        <v>1160</v>
      </c>
      <c r="AT40" s="33" t="s">
        <v>558</v>
      </c>
      <c r="AX40" s="33" t="s">
        <v>550</v>
      </c>
    </row>
    <row r="41" spans="5:50" x14ac:dyDescent="0.25">
      <c r="J41" s="33" t="s">
        <v>1093</v>
      </c>
      <c r="K41" s="33" t="s">
        <v>598</v>
      </c>
      <c r="O41" s="33" t="s">
        <v>1249</v>
      </c>
      <c r="P41" s="33" t="s">
        <v>1173</v>
      </c>
      <c r="AI41" s="33" t="s">
        <v>999</v>
      </c>
      <c r="AO41" s="33" t="s">
        <v>1369</v>
      </c>
      <c r="AS41" s="33" t="s">
        <v>1207</v>
      </c>
      <c r="AT41" s="33" t="s">
        <v>566</v>
      </c>
      <c r="AX41" s="33" t="s">
        <v>567</v>
      </c>
    </row>
    <row r="42" spans="5:50" x14ac:dyDescent="0.25">
      <c r="J42" s="33" t="s">
        <v>1116</v>
      </c>
      <c r="K42" s="33" t="s">
        <v>624</v>
      </c>
      <c r="O42" s="33" t="s">
        <v>1381</v>
      </c>
      <c r="P42" s="33" t="s">
        <v>1196</v>
      </c>
      <c r="AI42" s="33" t="s">
        <v>1004</v>
      </c>
      <c r="AO42" s="33" t="s">
        <v>78</v>
      </c>
      <c r="AS42" s="33" t="s">
        <v>1236</v>
      </c>
      <c r="AT42" s="33" t="s">
        <v>577</v>
      </c>
      <c r="AX42" s="33" t="s">
        <v>590</v>
      </c>
    </row>
    <row r="43" spans="5:50" x14ac:dyDescent="0.25">
      <c r="J43" s="33" t="s">
        <v>1176</v>
      </c>
      <c r="K43" s="33" t="s">
        <v>666</v>
      </c>
      <c r="P43" s="33" t="s">
        <v>1198</v>
      </c>
      <c r="AI43" s="33" t="s">
        <v>1104</v>
      </c>
      <c r="AO43" s="33" t="s">
        <v>79</v>
      </c>
      <c r="AS43" s="33" t="s">
        <v>1238</v>
      </c>
      <c r="AT43" s="33" t="s">
        <v>578</v>
      </c>
      <c r="AX43" s="33" t="s">
        <v>597</v>
      </c>
    </row>
    <row r="44" spans="5:50" x14ac:dyDescent="0.25">
      <c r="J44" s="33" t="s">
        <v>1182</v>
      </c>
      <c r="K44" s="33" t="s">
        <v>673</v>
      </c>
      <c r="P44" s="33" t="s">
        <v>1224</v>
      </c>
      <c r="AI44" s="33" t="s">
        <v>1156</v>
      </c>
      <c r="AO44" s="33" t="s">
        <v>96</v>
      </c>
      <c r="AS44" s="33" t="s">
        <v>1409</v>
      </c>
      <c r="AT44" s="33" t="s">
        <v>587</v>
      </c>
      <c r="AX44" s="33" t="s">
        <v>648</v>
      </c>
    </row>
    <row r="45" spans="5:50" x14ac:dyDescent="0.25">
      <c r="J45" s="33" t="s">
        <v>1187</v>
      </c>
      <c r="K45" s="33" t="s">
        <v>689</v>
      </c>
      <c r="P45" s="33" t="s">
        <v>1230</v>
      </c>
      <c r="AI45" s="33" t="s">
        <v>1181</v>
      </c>
      <c r="AO45" s="33" t="s">
        <v>108</v>
      </c>
      <c r="AT45" s="33" t="s">
        <v>613</v>
      </c>
      <c r="AX45" s="33" t="s">
        <v>717</v>
      </c>
    </row>
    <row r="46" spans="5:50" x14ac:dyDescent="0.25">
      <c r="J46" s="33" t="s">
        <v>1377</v>
      </c>
      <c r="K46" s="33" t="s">
        <v>693</v>
      </c>
      <c r="P46" s="33" t="s">
        <v>1382</v>
      </c>
      <c r="AI46" s="33" t="s">
        <v>1216</v>
      </c>
      <c r="AO46" s="33" t="s">
        <v>112</v>
      </c>
      <c r="AT46" s="33" t="s">
        <v>622</v>
      </c>
      <c r="AX46" s="33" t="s">
        <v>724</v>
      </c>
    </row>
    <row r="47" spans="5:50" x14ac:dyDescent="0.25">
      <c r="K47" s="33" t="s">
        <v>698</v>
      </c>
      <c r="AI47" s="33" t="s">
        <v>1257</v>
      </c>
      <c r="AO47" s="33" t="s">
        <v>219</v>
      </c>
      <c r="AT47" s="33" t="s">
        <v>627</v>
      </c>
      <c r="AX47" s="33" t="s">
        <v>743</v>
      </c>
    </row>
    <row r="48" spans="5:50" x14ac:dyDescent="0.25">
      <c r="K48" s="33" t="s">
        <v>712</v>
      </c>
      <c r="AI48" s="33" t="s">
        <v>1400</v>
      </c>
      <c r="AO48" s="33" t="s">
        <v>241</v>
      </c>
      <c r="AT48" s="33" t="s">
        <v>636</v>
      </c>
      <c r="AX48" s="33" t="s">
        <v>744</v>
      </c>
    </row>
    <row r="49" spans="11:50" x14ac:dyDescent="0.25">
      <c r="K49" s="33" t="s">
        <v>719</v>
      </c>
      <c r="AO49" s="33" t="s">
        <v>505</v>
      </c>
      <c r="AT49" s="33" t="s">
        <v>638</v>
      </c>
      <c r="AX49" s="33" t="s">
        <v>760</v>
      </c>
    </row>
    <row r="50" spans="11:50" x14ac:dyDescent="0.25">
      <c r="K50" s="33" t="s">
        <v>733</v>
      </c>
      <c r="AO50" s="33" t="s">
        <v>506</v>
      </c>
      <c r="AT50" s="33" t="s">
        <v>668</v>
      </c>
      <c r="AX50" s="33" t="s">
        <v>821</v>
      </c>
    </row>
    <row r="51" spans="11:50" x14ac:dyDescent="0.25">
      <c r="K51" s="33" t="s">
        <v>750</v>
      </c>
      <c r="AO51" s="33" t="s">
        <v>507</v>
      </c>
      <c r="AT51" s="33" t="s">
        <v>694</v>
      </c>
      <c r="AX51" s="33" t="s">
        <v>840</v>
      </c>
    </row>
    <row r="52" spans="11:50" x14ac:dyDescent="0.25">
      <c r="K52" s="33" t="s">
        <v>767</v>
      </c>
      <c r="AO52" s="33" t="s">
        <v>541</v>
      </c>
      <c r="AT52" s="33" t="s">
        <v>720</v>
      </c>
      <c r="AX52" s="33" t="s">
        <v>844</v>
      </c>
    </row>
    <row r="53" spans="11:50" x14ac:dyDescent="0.25">
      <c r="K53" s="33" t="s">
        <v>771</v>
      </c>
      <c r="AO53" s="33" t="s">
        <v>568</v>
      </c>
      <c r="AT53" s="33" t="s">
        <v>725</v>
      </c>
      <c r="AX53" s="33" t="s">
        <v>848</v>
      </c>
    </row>
    <row r="54" spans="11:50" x14ac:dyDescent="0.25">
      <c r="K54" s="33" t="s">
        <v>783</v>
      </c>
      <c r="AO54" s="33" t="s">
        <v>588</v>
      </c>
      <c r="AT54" s="33" t="s">
        <v>758</v>
      </c>
      <c r="AX54" s="33" t="s">
        <v>856</v>
      </c>
    </row>
    <row r="55" spans="11:50" x14ac:dyDescent="0.25">
      <c r="K55" s="33" t="s">
        <v>807</v>
      </c>
      <c r="AO55" s="33" t="s">
        <v>630</v>
      </c>
      <c r="AT55" s="33" t="s">
        <v>769</v>
      </c>
      <c r="AX55" s="33" t="s">
        <v>918</v>
      </c>
    </row>
    <row r="56" spans="11:50" x14ac:dyDescent="0.25">
      <c r="K56" s="33" t="s">
        <v>824</v>
      </c>
      <c r="AO56" s="33" t="s">
        <v>661</v>
      </c>
      <c r="AT56" s="33" t="s">
        <v>777</v>
      </c>
      <c r="AX56" s="33" t="s">
        <v>947</v>
      </c>
    </row>
    <row r="57" spans="11:50" x14ac:dyDescent="0.25">
      <c r="K57" s="33" t="s">
        <v>832</v>
      </c>
      <c r="AO57" s="33" t="s">
        <v>676</v>
      </c>
      <c r="AT57" s="33" t="s">
        <v>793</v>
      </c>
      <c r="AX57" s="33" t="s">
        <v>950</v>
      </c>
    </row>
    <row r="58" spans="11:50" x14ac:dyDescent="0.25">
      <c r="K58" s="33" t="s">
        <v>833</v>
      </c>
      <c r="AO58" s="33" t="s">
        <v>763</v>
      </c>
      <c r="AT58" s="33" t="s">
        <v>820</v>
      </c>
      <c r="AX58" s="33" t="s">
        <v>955</v>
      </c>
    </row>
    <row r="59" spans="11:50" x14ac:dyDescent="0.25">
      <c r="K59" s="33" t="s">
        <v>849</v>
      </c>
      <c r="AO59" s="33" t="s">
        <v>802</v>
      </c>
      <c r="AT59" s="33" t="s">
        <v>852</v>
      </c>
      <c r="AX59" s="33" t="s">
        <v>957</v>
      </c>
    </row>
    <row r="60" spans="11:50" x14ac:dyDescent="0.25">
      <c r="K60" s="33" t="s">
        <v>862</v>
      </c>
      <c r="AO60" s="33" t="s">
        <v>902</v>
      </c>
      <c r="AT60" s="33" t="s">
        <v>859</v>
      </c>
      <c r="AX60" s="33" t="s">
        <v>959</v>
      </c>
    </row>
    <row r="61" spans="11:50" x14ac:dyDescent="0.25">
      <c r="K61" s="33" t="s">
        <v>864</v>
      </c>
      <c r="AO61" s="33" t="s">
        <v>911</v>
      </c>
      <c r="AT61" s="33" t="s">
        <v>871</v>
      </c>
      <c r="AX61" s="33" t="s">
        <v>964</v>
      </c>
    </row>
    <row r="62" spans="11:50" x14ac:dyDescent="0.25">
      <c r="K62" s="33" t="s">
        <v>903</v>
      </c>
      <c r="AO62" s="33" t="s">
        <v>946</v>
      </c>
      <c r="AT62" s="33" t="s">
        <v>882</v>
      </c>
      <c r="AX62" s="33" t="s">
        <v>972</v>
      </c>
    </row>
    <row r="63" spans="11:50" x14ac:dyDescent="0.25">
      <c r="K63" s="33" t="s">
        <v>905</v>
      </c>
      <c r="AO63" s="33" t="s">
        <v>968</v>
      </c>
      <c r="AT63" s="33" t="s">
        <v>899</v>
      </c>
      <c r="AX63" s="33" t="s">
        <v>979</v>
      </c>
    </row>
    <row r="64" spans="11:50" x14ac:dyDescent="0.25">
      <c r="K64" s="33" t="s">
        <v>923</v>
      </c>
      <c r="AO64" s="33" t="s">
        <v>988</v>
      </c>
      <c r="AT64" s="33" t="s">
        <v>954</v>
      </c>
      <c r="AX64" s="33" t="s">
        <v>984</v>
      </c>
    </row>
    <row r="65" spans="11:50" x14ac:dyDescent="0.25">
      <c r="K65" s="33" t="s">
        <v>927</v>
      </c>
      <c r="AO65" s="33" t="s">
        <v>1008</v>
      </c>
      <c r="AT65" s="33" t="s">
        <v>975</v>
      </c>
      <c r="AX65" s="33" t="s">
        <v>991</v>
      </c>
    </row>
    <row r="66" spans="11:50" x14ac:dyDescent="0.25">
      <c r="K66" s="33" t="s">
        <v>963</v>
      </c>
      <c r="AO66" s="33" t="s">
        <v>1021</v>
      </c>
      <c r="AT66" s="33" t="s">
        <v>994</v>
      </c>
      <c r="AX66" s="33" t="s">
        <v>992</v>
      </c>
    </row>
    <row r="67" spans="11:50" x14ac:dyDescent="0.25">
      <c r="K67" s="33" t="s">
        <v>985</v>
      </c>
      <c r="AO67" s="33" t="s">
        <v>1027</v>
      </c>
      <c r="AT67" s="33" t="s">
        <v>1002</v>
      </c>
      <c r="AX67" s="33" t="s">
        <v>1000</v>
      </c>
    </row>
    <row r="68" spans="11:50" x14ac:dyDescent="0.25">
      <c r="K68" s="33" t="s">
        <v>997</v>
      </c>
      <c r="AO68" s="33" t="s">
        <v>1164</v>
      </c>
      <c r="AT68" s="33" t="s">
        <v>1005</v>
      </c>
      <c r="AX68" s="33" t="s">
        <v>1012</v>
      </c>
    </row>
    <row r="69" spans="11:50" x14ac:dyDescent="0.25">
      <c r="K69" s="33" t="s">
        <v>1073</v>
      </c>
      <c r="AO69" s="33" t="s">
        <v>1174</v>
      </c>
      <c r="AT69" s="33" t="s">
        <v>1026</v>
      </c>
      <c r="AX69" s="33" t="s">
        <v>1045</v>
      </c>
    </row>
    <row r="70" spans="11:50" x14ac:dyDescent="0.25">
      <c r="K70" s="33" t="s">
        <v>1129</v>
      </c>
      <c r="AO70" s="33" t="s">
        <v>1261</v>
      </c>
      <c r="AT70" s="33" t="s">
        <v>1066</v>
      </c>
      <c r="AX70" s="33" t="s">
        <v>1077</v>
      </c>
    </row>
    <row r="71" spans="11:50" x14ac:dyDescent="0.25">
      <c r="K71" s="33" t="s">
        <v>1150</v>
      </c>
      <c r="AO71" s="33" t="s">
        <v>1406</v>
      </c>
      <c r="AT71" s="33" t="s">
        <v>1071</v>
      </c>
      <c r="AX71" s="33" t="s">
        <v>1097</v>
      </c>
    </row>
    <row r="72" spans="11:50" x14ac:dyDescent="0.25">
      <c r="K72" s="33" t="s">
        <v>1184</v>
      </c>
      <c r="AT72" s="33" t="s">
        <v>1123</v>
      </c>
      <c r="AX72" s="33" t="s">
        <v>1101</v>
      </c>
    </row>
    <row r="73" spans="11:50" x14ac:dyDescent="0.25">
      <c r="K73" s="33" t="s">
        <v>1188</v>
      </c>
      <c r="AT73" s="33" t="s">
        <v>1125</v>
      </c>
      <c r="AX73" s="33" t="s">
        <v>1108</v>
      </c>
    </row>
    <row r="74" spans="11:50" x14ac:dyDescent="0.25">
      <c r="K74" s="33" t="s">
        <v>1229</v>
      </c>
      <c r="AT74" s="33" t="s">
        <v>1136</v>
      </c>
      <c r="AX74" s="33" t="s">
        <v>1120</v>
      </c>
    </row>
    <row r="75" spans="11:50" x14ac:dyDescent="0.25">
      <c r="K75" s="33" t="s">
        <v>1253</v>
      </c>
      <c r="AT75" s="33" t="s">
        <v>1140</v>
      </c>
      <c r="AX75" s="33" t="s">
        <v>1175</v>
      </c>
    </row>
    <row r="76" spans="11:50" x14ac:dyDescent="0.25">
      <c r="K76" s="33" t="s">
        <v>1378</v>
      </c>
      <c r="AT76" s="33" t="s">
        <v>1162</v>
      </c>
      <c r="AX76" s="33" t="s">
        <v>1195</v>
      </c>
    </row>
    <row r="77" spans="11:50" x14ac:dyDescent="0.25">
      <c r="AT77" s="33" t="s">
        <v>1172</v>
      </c>
      <c r="AX77" s="33" t="s">
        <v>1209</v>
      </c>
    </row>
    <row r="78" spans="11:50" x14ac:dyDescent="0.25">
      <c r="AT78" s="33" t="s">
        <v>1186</v>
      </c>
      <c r="AX78" s="33" t="s">
        <v>1218</v>
      </c>
    </row>
    <row r="79" spans="11:50" x14ac:dyDescent="0.25">
      <c r="AT79" s="33" t="s">
        <v>1219</v>
      </c>
      <c r="AX79" s="33" t="s">
        <v>1234</v>
      </c>
    </row>
    <row r="80" spans="11:50" x14ac:dyDescent="0.25">
      <c r="AT80" s="33" t="s">
        <v>1231</v>
      </c>
      <c r="AX80" s="33" t="s">
        <v>1240</v>
      </c>
    </row>
    <row r="81" spans="46:50" x14ac:dyDescent="0.25">
      <c r="AT81" s="33" t="s">
        <v>1237</v>
      </c>
      <c r="AX81" s="33" t="s">
        <v>1269</v>
      </c>
    </row>
    <row r="82" spans="46:50" x14ac:dyDescent="0.25">
      <c r="AT82" s="33" t="s">
        <v>1239</v>
      </c>
      <c r="AX82" s="33" t="s">
        <v>1414</v>
      </c>
    </row>
    <row r="83" spans="46:50" x14ac:dyDescent="0.25">
      <c r="AT83" s="33" t="s">
        <v>1245</v>
      </c>
    </row>
    <row r="84" spans="46:50" x14ac:dyDescent="0.25">
      <c r="AT84" s="33" t="s">
        <v>1410</v>
      </c>
    </row>
  </sheetData>
  <sheetProtection algorithmName="SHA-512" hashValue="L5uZjjgpAFaL8VqCe/35Wu/4lEm9OnRcC+hxZ22g5chdduJvZ2ixOBI7DPB5fA76wRXYoRkqhwgMxHPzlz3jFA==" saltValue="Muc8YtiDxw29+lpK42FS0Q==" spinCount="100000" sheet="1" objects="1" scenarios="1" selectLockedCells="1" selectUnlockedCells="1"/>
  <sortState xmlns:xlrd2="http://schemas.microsoft.com/office/spreadsheetml/2017/richdata2" ref="A2:A30">
    <sortCondition ref="A2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C001-052F-468F-BF5E-52D035D21DFF}">
  <dimension ref="A1:F1288"/>
  <sheetViews>
    <sheetView topLeftCell="A61" workbookViewId="0">
      <selection activeCell="A61" sqref="A1:XFD1048576"/>
    </sheetView>
  </sheetViews>
  <sheetFormatPr defaultColWidth="9.140625" defaultRowHeight="15" x14ac:dyDescent="0.25"/>
  <cols>
    <col min="1" max="1" width="37" style="33" bestFit="1" customWidth="1"/>
    <col min="2" max="3" width="9.140625" style="33"/>
    <col min="4" max="4" width="14" style="33" customWidth="1"/>
    <col min="5" max="16384" width="9.140625" style="33"/>
  </cols>
  <sheetData>
    <row r="1" spans="1:6" x14ac:dyDescent="0.25">
      <c r="A1" s="33" t="s">
        <v>73</v>
      </c>
      <c r="B1" s="33">
        <v>0.78339999999999999</v>
      </c>
      <c r="D1" s="33" t="s">
        <v>1327</v>
      </c>
      <c r="E1" s="33" t="s">
        <v>8</v>
      </c>
      <c r="F1" s="33" t="s">
        <v>9</v>
      </c>
    </row>
    <row r="2" spans="1:6" x14ac:dyDescent="0.25">
      <c r="A2" s="33" t="s">
        <v>74</v>
      </c>
      <c r="B2" s="33">
        <v>0.92420000000000002</v>
      </c>
      <c r="D2" s="33" t="s">
        <v>0</v>
      </c>
      <c r="E2" s="33" t="s">
        <v>1</v>
      </c>
      <c r="F2" s="33" t="s">
        <v>1</v>
      </c>
    </row>
    <row r="3" spans="1:6" x14ac:dyDescent="0.25">
      <c r="A3" s="33" t="s">
        <v>75</v>
      </c>
      <c r="B3" s="33">
        <v>1.0183</v>
      </c>
      <c r="D3" s="33" t="s">
        <v>2</v>
      </c>
      <c r="E3" s="33">
        <v>60.75</v>
      </c>
      <c r="F3" s="33">
        <v>69.25</v>
      </c>
    </row>
    <row r="4" spans="1:6" x14ac:dyDescent="0.25">
      <c r="A4" s="33" t="s">
        <v>76</v>
      </c>
      <c r="B4" s="33">
        <v>1.0444</v>
      </c>
      <c r="D4" s="33" t="s">
        <v>3</v>
      </c>
      <c r="E4" s="33">
        <v>56.55</v>
      </c>
      <c r="F4" s="33">
        <v>63.6</v>
      </c>
    </row>
    <row r="5" spans="1:6" x14ac:dyDescent="0.25">
      <c r="A5" s="33" t="s">
        <v>77</v>
      </c>
      <c r="B5" s="33">
        <v>0.3211</v>
      </c>
      <c r="D5" s="33" t="s">
        <v>4</v>
      </c>
      <c r="E5" s="33">
        <v>22.68</v>
      </c>
      <c r="F5" s="33">
        <v>28.57</v>
      </c>
    </row>
    <row r="6" spans="1:6" x14ac:dyDescent="0.25">
      <c r="A6" s="33" t="s">
        <v>78</v>
      </c>
      <c r="B6" s="33">
        <v>0.3211</v>
      </c>
      <c r="D6" s="33" t="s">
        <v>5</v>
      </c>
      <c r="E6" s="33">
        <v>105.92</v>
      </c>
      <c r="F6" s="33">
        <v>101.2</v>
      </c>
    </row>
    <row r="7" spans="1:6" x14ac:dyDescent="0.25">
      <c r="A7" s="33" t="s">
        <v>79</v>
      </c>
      <c r="B7" s="33">
        <v>0.41860000000000003</v>
      </c>
      <c r="D7" s="33" t="s">
        <v>6</v>
      </c>
      <c r="E7" s="33">
        <v>79.91</v>
      </c>
      <c r="F7" s="33">
        <v>76.34</v>
      </c>
    </row>
    <row r="8" spans="1:6" x14ac:dyDescent="0.25">
      <c r="A8" s="33" t="s">
        <v>1281</v>
      </c>
      <c r="B8" s="33">
        <v>0.41860000000000003</v>
      </c>
      <c r="D8" s="33" t="s">
        <v>7</v>
      </c>
      <c r="E8" s="33">
        <v>94.84</v>
      </c>
      <c r="F8" s="33">
        <v>96.59</v>
      </c>
    </row>
    <row r="9" spans="1:6" x14ac:dyDescent="0.25">
      <c r="A9" s="33" t="s">
        <v>80</v>
      </c>
      <c r="B9" s="33">
        <v>0.88260000000000005</v>
      </c>
    </row>
    <row r="10" spans="1:6" x14ac:dyDescent="0.25">
      <c r="A10" s="33" t="s">
        <v>81</v>
      </c>
      <c r="B10" s="33">
        <v>0.9194</v>
      </c>
    </row>
    <row r="11" spans="1:6" x14ac:dyDescent="0.25">
      <c r="A11" s="33" t="s">
        <v>82</v>
      </c>
      <c r="B11" s="33">
        <v>0.84340000000000004</v>
      </c>
    </row>
    <row r="12" spans="1:6" x14ac:dyDescent="0.25">
      <c r="A12" s="33" t="s">
        <v>83</v>
      </c>
      <c r="B12" s="33">
        <v>1.7895000000000001</v>
      </c>
    </row>
    <row r="13" spans="1:6" x14ac:dyDescent="0.25">
      <c r="A13" s="33" t="s">
        <v>84</v>
      </c>
      <c r="B13" s="33">
        <v>0.82389999999999997</v>
      </c>
    </row>
    <row r="14" spans="1:6" x14ac:dyDescent="0.25">
      <c r="A14" s="33" t="s">
        <v>85</v>
      </c>
      <c r="B14" s="33">
        <v>0.95020000000000004</v>
      </c>
    </row>
    <row r="15" spans="1:6" x14ac:dyDescent="0.25">
      <c r="A15" s="33" t="s">
        <v>86</v>
      </c>
      <c r="B15" s="33">
        <v>0.80149999999999999</v>
      </c>
    </row>
    <row r="16" spans="1:6" x14ac:dyDescent="0.25">
      <c r="A16" s="33" t="s">
        <v>87</v>
      </c>
      <c r="B16" s="33">
        <v>0.878</v>
      </c>
    </row>
    <row r="17" spans="1:2" x14ac:dyDescent="0.25">
      <c r="A17" s="33" t="s">
        <v>88</v>
      </c>
      <c r="B17" s="33">
        <v>1.0197000000000001</v>
      </c>
    </row>
    <row r="18" spans="1:2" x14ac:dyDescent="0.25">
      <c r="A18" s="33" t="s">
        <v>89</v>
      </c>
      <c r="B18" s="33">
        <v>0.86560000000000004</v>
      </c>
    </row>
    <row r="19" spans="1:2" x14ac:dyDescent="0.25">
      <c r="A19" s="33" t="s">
        <v>90</v>
      </c>
      <c r="B19" s="33">
        <v>0.85629999999999995</v>
      </c>
    </row>
    <row r="20" spans="1:2" x14ac:dyDescent="0.25">
      <c r="A20" s="33" t="s">
        <v>91</v>
      </c>
      <c r="B20" s="33">
        <v>0.87890000000000001</v>
      </c>
    </row>
    <row r="21" spans="1:2" x14ac:dyDescent="0.25">
      <c r="A21" s="33" t="s">
        <v>92</v>
      </c>
      <c r="B21" s="33">
        <v>0.81530000000000002</v>
      </c>
    </row>
    <row r="22" spans="1:2" x14ac:dyDescent="0.25">
      <c r="A22" s="33" t="s">
        <v>93</v>
      </c>
      <c r="B22" s="33">
        <v>0.87009999999999998</v>
      </c>
    </row>
    <row r="23" spans="1:2" x14ac:dyDescent="0.25">
      <c r="A23" s="33" t="s">
        <v>94</v>
      </c>
      <c r="B23" s="33">
        <v>0.92279999999999995</v>
      </c>
    </row>
    <row r="24" spans="1:2" x14ac:dyDescent="0.25">
      <c r="A24" s="33" t="s">
        <v>95</v>
      </c>
      <c r="B24" s="33">
        <v>0.87370000000000003</v>
      </c>
    </row>
    <row r="25" spans="1:2" x14ac:dyDescent="0.25">
      <c r="A25" s="33" t="s">
        <v>96</v>
      </c>
      <c r="B25" s="33">
        <v>0.3211</v>
      </c>
    </row>
    <row r="26" spans="1:2" x14ac:dyDescent="0.25">
      <c r="A26" s="33" t="s">
        <v>97</v>
      </c>
      <c r="B26" s="33">
        <v>1.2290000000000001</v>
      </c>
    </row>
    <row r="27" spans="1:2" x14ac:dyDescent="0.25">
      <c r="A27" s="33" t="s">
        <v>98</v>
      </c>
      <c r="B27" s="33">
        <v>0.88870000000000005</v>
      </c>
    </row>
    <row r="28" spans="1:2" x14ac:dyDescent="0.25">
      <c r="A28" s="33" t="s">
        <v>99</v>
      </c>
      <c r="B28" s="33">
        <v>0.71689999999999998</v>
      </c>
    </row>
    <row r="29" spans="1:2" x14ac:dyDescent="0.25">
      <c r="A29" s="33" t="s">
        <v>100</v>
      </c>
      <c r="B29" s="33">
        <v>0.94910000000000005</v>
      </c>
    </row>
    <row r="30" spans="1:2" x14ac:dyDescent="0.25">
      <c r="A30" s="33" t="s">
        <v>101</v>
      </c>
      <c r="B30" s="33">
        <v>0.84789999999999999</v>
      </c>
    </row>
    <row r="31" spans="1:2" x14ac:dyDescent="0.25">
      <c r="A31" s="33" t="s">
        <v>102</v>
      </c>
      <c r="B31" s="33">
        <v>0.95809999999999995</v>
      </c>
    </row>
    <row r="32" spans="1:2" x14ac:dyDescent="0.25">
      <c r="A32" s="33" t="s">
        <v>103</v>
      </c>
      <c r="B32" s="33">
        <v>1.1355999999999999</v>
      </c>
    </row>
    <row r="33" spans="1:2" x14ac:dyDescent="0.25">
      <c r="A33" s="33" t="s">
        <v>104</v>
      </c>
      <c r="B33" s="33">
        <v>0.87370000000000003</v>
      </c>
    </row>
    <row r="34" spans="1:2" x14ac:dyDescent="0.25">
      <c r="A34" s="33" t="s">
        <v>105</v>
      </c>
      <c r="B34" s="33">
        <v>0.93620000000000003</v>
      </c>
    </row>
    <row r="35" spans="1:2" x14ac:dyDescent="0.25">
      <c r="A35" s="33" t="s">
        <v>106</v>
      </c>
      <c r="B35" s="33">
        <v>1.0183</v>
      </c>
    </row>
    <row r="36" spans="1:2" x14ac:dyDescent="0.25">
      <c r="A36" s="33" t="s">
        <v>107</v>
      </c>
      <c r="B36" s="33">
        <v>0.91849999999999998</v>
      </c>
    </row>
    <row r="37" spans="1:2" x14ac:dyDescent="0.25">
      <c r="A37" s="33" t="s">
        <v>108</v>
      </c>
      <c r="B37" s="33">
        <v>0.36459999999999998</v>
      </c>
    </row>
    <row r="38" spans="1:2" x14ac:dyDescent="0.25">
      <c r="A38" s="33" t="s">
        <v>109</v>
      </c>
      <c r="B38" s="33">
        <v>1.0197000000000001</v>
      </c>
    </row>
    <row r="39" spans="1:2" x14ac:dyDescent="0.25">
      <c r="A39" s="33" t="s">
        <v>110</v>
      </c>
      <c r="B39" s="33">
        <v>0.85629999999999995</v>
      </c>
    </row>
    <row r="40" spans="1:2" x14ac:dyDescent="0.25">
      <c r="A40" s="33" t="s">
        <v>111</v>
      </c>
      <c r="B40" s="33">
        <v>0.84109999999999996</v>
      </c>
    </row>
    <row r="41" spans="1:2" x14ac:dyDescent="0.25">
      <c r="A41" s="33" t="s">
        <v>112</v>
      </c>
      <c r="B41" s="33">
        <v>0.37519999999999998</v>
      </c>
    </row>
    <row r="42" spans="1:2" x14ac:dyDescent="0.25">
      <c r="A42" s="33" t="s">
        <v>113</v>
      </c>
      <c r="B42" s="33">
        <v>0.79879999999999995</v>
      </c>
    </row>
    <row r="43" spans="1:2" x14ac:dyDescent="0.25">
      <c r="A43" s="33" t="s">
        <v>114</v>
      </c>
      <c r="B43" s="33">
        <v>0.8579</v>
      </c>
    </row>
    <row r="44" spans="1:2" x14ac:dyDescent="0.25">
      <c r="A44" s="33" t="s">
        <v>115</v>
      </c>
      <c r="B44" s="33">
        <v>0.84319999999999995</v>
      </c>
    </row>
    <row r="45" spans="1:2" x14ac:dyDescent="0.25">
      <c r="A45" s="33" t="s">
        <v>116</v>
      </c>
      <c r="B45" s="33">
        <v>1.2068000000000001</v>
      </c>
    </row>
    <row r="46" spans="1:2" x14ac:dyDescent="0.25">
      <c r="A46" s="33" t="s">
        <v>117</v>
      </c>
      <c r="B46" s="33">
        <v>0.89090000000000003</v>
      </c>
    </row>
    <row r="47" spans="1:2" x14ac:dyDescent="0.25">
      <c r="A47" s="33" t="s">
        <v>118</v>
      </c>
      <c r="B47" s="33">
        <v>1.0018</v>
      </c>
    </row>
    <row r="48" spans="1:2" x14ac:dyDescent="0.25">
      <c r="A48" s="33" t="s">
        <v>119</v>
      </c>
      <c r="B48" s="33">
        <v>0.75670000000000004</v>
      </c>
    </row>
    <row r="49" spans="1:2" x14ac:dyDescent="0.25">
      <c r="A49" s="33" t="s">
        <v>120</v>
      </c>
      <c r="B49" s="33">
        <v>0.87029999999999996</v>
      </c>
    </row>
    <row r="50" spans="1:2" x14ac:dyDescent="0.25">
      <c r="A50" s="33" t="s">
        <v>121</v>
      </c>
      <c r="B50" s="33">
        <v>0.80700000000000005</v>
      </c>
    </row>
    <row r="51" spans="1:2" x14ac:dyDescent="0.25">
      <c r="A51" s="33" t="s">
        <v>122</v>
      </c>
      <c r="B51" s="33">
        <v>0.73570000000000002</v>
      </c>
    </row>
    <row r="52" spans="1:2" x14ac:dyDescent="0.25">
      <c r="A52" s="33" t="s">
        <v>123</v>
      </c>
      <c r="B52" s="33">
        <v>0.95809999999999995</v>
      </c>
    </row>
    <row r="53" spans="1:2" x14ac:dyDescent="0.25">
      <c r="A53" s="33" t="s">
        <v>124</v>
      </c>
      <c r="B53" s="33">
        <v>0.95809999999999995</v>
      </c>
    </row>
    <row r="54" spans="1:2" x14ac:dyDescent="0.25">
      <c r="A54" s="33" t="s">
        <v>125</v>
      </c>
      <c r="B54" s="33">
        <v>0.84319999999999995</v>
      </c>
    </row>
    <row r="55" spans="1:2" x14ac:dyDescent="0.25">
      <c r="A55" s="33" t="s">
        <v>126</v>
      </c>
      <c r="B55" s="33">
        <v>0.89339999999999997</v>
      </c>
    </row>
    <row r="56" spans="1:2" x14ac:dyDescent="0.25">
      <c r="A56" s="33" t="s">
        <v>1282</v>
      </c>
      <c r="B56" s="33">
        <v>0.41860000000000003</v>
      </c>
    </row>
    <row r="57" spans="1:2" x14ac:dyDescent="0.25">
      <c r="A57" s="33" t="s">
        <v>127</v>
      </c>
      <c r="B57" s="33">
        <v>1.2602</v>
      </c>
    </row>
    <row r="58" spans="1:2" x14ac:dyDescent="0.25">
      <c r="A58" s="33" t="s">
        <v>1283</v>
      </c>
      <c r="B58" s="33">
        <v>0.41860000000000003</v>
      </c>
    </row>
    <row r="59" spans="1:2" x14ac:dyDescent="0.25">
      <c r="A59" s="33" t="s">
        <v>128</v>
      </c>
      <c r="B59" s="33">
        <v>0.93710000000000004</v>
      </c>
    </row>
    <row r="60" spans="1:2" x14ac:dyDescent="0.25">
      <c r="A60" s="33" t="s">
        <v>129</v>
      </c>
      <c r="B60" s="33">
        <v>0.88160000000000005</v>
      </c>
    </row>
    <row r="61" spans="1:2" x14ac:dyDescent="0.25">
      <c r="A61" s="33" t="s">
        <v>130</v>
      </c>
      <c r="B61" s="33">
        <v>1.0244</v>
      </c>
    </row>
    <row r="62" spans="1:2" x14ac:dyDescent="0.25">
      <c r="A62" s="33" t="s">
        <v>131</v>
      </c>
      <c r="B62" s="33">
        <v>0.93710000000000004</v>
      </c>
    </row>
    <row r="63" spans="1:2" x14ac:dyDescent="0.25">
      <c r="A63" s="33" t="s">
        <v>132</v>
      </c>
      <c r="B63" s="33">
        <v>0.93959999999999999</v>
      </c>
    </row>
    <row r="64" spans="1:2" x14ac:dyDescent="0.25">
      <c r="A64" s="33" t="s">
        <v>133</v>
      </c>
      <c r="B64" s="33">
        <v>0.93510000000000004</v>
      </c>
    </row>
    <row r="65" spans="1:2" x14ac:dyDescent="0.25">
      <c r="A65" s="33" t="s">
        <v>134</v>
      </c>
      <c r="B65" s="33">
        <v>0.81079999999999997</v>
      </c>
    </row>
    <row r="66" spans="1:2" x14ac:dyDescent="0.25">
      <c r="A66" s="33" t="s">
        <v>135</v>
      </c>
      <c r="B66" s="33">
        <v>0.93320000000000003</v>
      </c>
    </row>
    <row r="67" spans="1:2" x14ac:dyDescent="0.25">
      <c r="A67" s="33" t="s">
        <v>1461</v>
      </c>
      <c r="B67" s="33">
        <v>0.41860000000000003</v>
      </c>
    </row>
    <row r="68" spans="1:2" x14ac:dyDescent="0.25">
      <c r="A68" s="33" t="s">
        <v>136</v>
      </c>
      <c r="B68" s="33">
        <v>0.78859999999999997</v>
      </c>
    </row>
    <row r="69" spans="1:2" x14ac:dyDescent="0.25">
      <c r="A69" s="33" t="s">
        <v>137</v>
      </c>
      <c r="B69" s="33">
        <v>0.85629999999999995</v>
      </c>
    </row>
    <row r="70" spans="1:2" x14ac:dyDescent="0.25">
      <c r="A70" s="33" t="s">
        <v>138</v>
      </c>
      <c r="B70" s="33">
        <v>0.87370000000000003</v>
      </c>
    </row>
    <row r="71" spans="1:2" x14ac:dyDescent="0.25">
      <c r="A71" s="33" t="s">
        <v>139</v>
      </c>
      <c r="B71" s="33">
        <v>0.96179999999999999</v>
      </c>
    </row>
    <row r="72" spans="1:2" x14ac:dyDescent="0.25">
      <c r="A72" s="33" t="s">
        <v>140</v>
      </c>
      <c r="B72" s="33">
        <v>0.65259999999999996</v>
      </c>
    </row>
    <row r="73" spans="1:2" x14ac:dyDescent="0.25">
      <c r="A73" s="33" t="s">
        <v>141</v>
      </c>
      <c r="B73" s="33">
        <v>0.83230000000000004</v>
      </c>
    </row>
    <row r="74" spans="1:2" x14ac:dyDescent="0.25">
      <c r="A74" s="33" t="s">
        <v>142</v>
      </c>
      <c r="B74" s="33">
        <v>0.96130000000000004</v>
      </c>
    </row>
    <row r="75" spans="1:2" x14ac:dyDescent="0.25">
      <c r="A75" s="33" t="s">
        <v>143</v>
      </c>
      <c r="B75" s="33">
        <v>0.871</v>
      </c>
    </row>
    <row r="76" spans="1:2" x14ac:dyDescent="0.25">
      <c r="A76" s="33" t="s">
        <v>144</v>
      </c>
      <c r="B76" s="33">
        <v>0.94889999999999997</v>
      </c>
    </row>
    <row r="77" spans="1:2" x14ac:dyDescent="0.25">
      <c r="A77" s="33" t="s">
        <v>145</v>
      </c>
      <c r="B77" s="33">
        <v>0.87529999999999997</v>
      </c>
    </row>
    <row r="78" spans="1:2" x14ac:dyDescent="0.25">
      <c r="A78" s="33" t="s">
        <v>146</v>
      </c>
      <c r="B78" s="33">
        <v>1.0962000000000001</v>
      </c>
    </row>
    <row r="79" spans="1:2" x14ac:dyDescent="0.25">
      <c r="A79" s="33" t="s">
        <v>147</v>
      </c>
      <c r="B79" s="33">
        <v>0.96760000000000002</v>
      </c>
    </row>
    <row r="80" spans="1:2" x14ac:dyDescent="0.25">
      <c r="A80" s="33" t="s">
        <v>148</v>
      </c>
      <c r="B80" s="33">
        <v>1.2745</v>
      </c>
    </row>
    <row r="81" spans="1:2" x14ac:dyDescent="0.25">
      <c r="A81" s="33" t="s">
        <v>149</v>
      </c>
      <c r="B81" s="33">
        <v>0.89249999999999996</v>
      </c>
    </row>
    <row r="82" spans="1:2" x14ac:dyDescent="0.25">
      <c r="A82" s="33" t="s">
        <v>150</v>
      </c>
      <c r="B82" s="33">
        <v>0.90720000000000001</v>
      </c>
    </row>
    <row r="83" spans="1:2" x14ac:dyDescent="0.25">
      <c r="A83" s="33" t="s">
        <v>151</v>
      </c>
      <c r="B83" s="33">
        <v>1.0075000000000001</v>
      </c>
    </row>
    <row r="84" spans="1:2" x14ac:dyDescent="0.25">
      <c r="A84" s="33" t="s">
        <v>152</v>
      </c>
      <c r="B84" s="33">
        <v>1.0852999999999999</v>
      </c>
    </row>
    <row r="85" spans="1:2" x14ac:dyDescent="0.25">
      <c r="A85" s="33" t="s">
        <v>153</v>
      </c>
      <c r="B85" s="33">
        <v>0.90810000000000002</v>
      </c>
    </row>
    <row r="86" spans="1:2" x14ac:dyDescent="0.25">
      <c r="A86" s="33" t="s">
        <v>154</v>
      </c>
      <c r="B86" s="33">
        <v>0.85</v>
      </c>
    </row>
    <row r="87" spans="1:2" x14ac:dyDescent="0.25">
      <c r="A87" s="33" t="s">
        <v>155</v>
      </c>
      <c r="B87" s="33">
        <v>0.84319999999999995</v>
      </c>
    </row>
    <row r="88" spans="1:2" x14ac:dyDescent="0.25">
      <c r="A88" s="33" t="s">
        <v>156</v>
      </c>
      <c r="B88" s="33">
        <v>0.78320000000000001</v>
      </c>
    </row>
    <row r="89" spans="1:2" x14ac:dyDescent="0.25">
      <c r="A89" s="33" t="s">
        <v>157</v>
      </c>
      <c r="B89" s="33">
        <v>0.85129999999999995</v>
      </c>
    </row>
    <row r="90" spans="1:2" x14ac:dyDescent="0.25">
      <c r="A90" s="33" t="s">
        <v>158</v>
      </c>
      <c r="B90" s="33">
        <v>0.80700000000000005</v>
      </c>
    </row>
    <row r="91" spans="1:2" x14ac:dyDescent="0.25">
      <c r="A91" s="33" t="s">
        <v>159</v>
      </c>
      <c r="B91" s="33">
        <v>0.93459999999999999</v>
      </c>
    </row>
    <row r="92" spans="1:2" x14ac:dyDescent="0.25">
      <c r="A92" s="33" t="s">
        <v>160</v>
      </c>
      <c r="B92" s="33">
        <v>0.78320000000000001</v>
      </c>
    </row>
    <row r="93" spans="1:2" x14ac:dyDescent="0.25">
      <c r="A93" s="33" t="s">
        <v>161</v>
      </c>
      <c r="B93" s="33">
        <v>0.71689999999999998</v>
      </c>
    </row>
    <row r="94" spans="1:2" x14ac:dyDescent="0.25">
      <c r="A94" s="33" t="s">
        <v>162</v>
      </c>
      <c r="B94" s="33">
        <v>1.0407</v>
      </c>
    </row>
    <row r="95" spans="1:2" x14ac:dyDescent="0.25">
      <c r="A95" s="33" t="s">
        <v>163</v>
      </c>
      <c r="B95" s="33">
        <v>0.92420000000000002</v>
      </c>
    </row>
    <row r="96" spans="1:2" x14ac:dyDescent="0.25">
      <c r="A96" s="33" t="s">
        <v>164</v>
      </c>
      <c r="B96" s="33">
        <v>0.80149999999999999</v>
      </c>
    </row>
    <row r="97" spans="1:2" x14ac:dyDescent="0.25">
      <c r="A97" s="33" t="s">
        <v>165</v>
      </c>
      <c r="B97" s="33">
        <v>0.93889999999999996</v>
      </c>
    </row>
    <row r="98" spans="1:2" x14ac:dyDescent="0.25">
      <c r="A98" s="33" t="s">
        <v>166</v>
      </c>
      <c r="B98" s="33">
        <v>0.878</v>
      </c>
    </row>
    <row r="99" spans="1:2" x14ac:dyDescent="0.25">
      <c r="A99" s="33" t="s">
        <v>167</v>
      </c>
      <c r="B99" s="33">
        <v>0.97489999999999999</v>
      </c>
    </row>
    <row r="100" spans="1:2" x14ac:dyDescent="0.25">
      <c r="A100" s="33" t="s">
        <v>168</v>
      </c>
      <c r="B100" s="33">
        <v>1.0105999999999999</v>
      </c>
    </row>
    <row r="101" spans="1:2" x14ac:dyDescent="0.25">
      <c r="A101" s="33" t="s">
        <v>169</v>
      </c>
      <c r="B101" s="33">
        <v>0.93320000000000003</v>
      </c>
    </row>
    <row r="102" spans="1:2" x14ac:dyDescent="0.25">
      <c r="A102" s="33" t="s">
        <v>170</v>
      </c>
      <c r="B102" s="33">
        <v>0.83909999999999996</v>
      </c>
    </row>
    <row r="103" spans="1:2" x14ac:dyDescent="0.25">
      <c r="A103" s="33" t="s">
        <v>171</v>
      </c>
      <c r="B103" s="33">
        <v>0.80610000000000004</v>
      </c>
    </row>
    <row r="104" spans="1:2" x14ac:dyDescent="0.25">
      <c r="A104" s="33" t="s">
        <v>172</v>
      </c>
      <c r="B104" s="33">
        <v>0.80469999999999997</v>
      </c>
    </row>
    <row r="105" spans="1:2" x14ac:dyDescent="0.25">
      <c r="A105" s="33" t="s">
        <v>173</v>
      </c>
      <c r="B105" s="33">
        <v>0.8891</v>
      </c>
    </row>
    <row r="106" spans="1:2" x14ac:dyDescent="0.25">
      <c r="A106" s="33" t="s">
        <v>174</v>
      </c>
      <c r="B106" s="33">
        <v>1.0226</v>
      </c>
    </row>
    <row r="107" spans="1:2" x14ac:dyDescent="0.25">
      <c r="A107" s="33" t="s">
        <v>175</v>
      </c>
      <c r="B107" s="33">
        <v>0.90449999999999997</v>
      </c>
    </row>
    <row r="108" spans="1:2" x14ac:dyDescent="0.25">
      <c r="A108" s="33" t="s">
        <v>176</v>
      </c>
      <c r="B108" s="33">
        <v>0.85399999999999998</v>
      </c>
    </row>
    <row r="109" spans="1:2" x14ac:dyDescent="0.25">
      <c r="A109" s="33" t="s">
        <v>177</v>
      </c>
      <c r="B109" s="33">
        <v>0.90039999999999998</v>
      </c>
    </row>
    <row r="110" spans="1:2" x14ac:dyDescent="0.25">
      <c r="A110" s="33" t="s">
        <v>178</v>
      </c>
      <c r="B110" s="33">
        <v>0.84319999999999995</v>
      </c>
    </row>
    <row r="111" spans="1:2" x14ac:dyDescent="0.25">
      <c r="A111" s="33" t="s">
        <v>179</v>
      </c>
      <c r="B111" s="33">
        <v>0.93320000000000003</v>
      </c>
    </row>
    <row r="112" spans="1:2" x14ac:dyDescent="0.25">
      <c r="A112" s="33" t="s">
        <v>180</v>
      </c>
      <c r="B112" s="33">
        <v>0.73480000000000001</v>
      </c>
    </row>
    <row r="113" spans="1:2" x14ac:dyDescent="0.25">
      <c r="A113" s="33" t="s">
        <v>181</v>
      </c>
      <c r="B113" s="33">
        <v>0.81010000000000004</v>
      </c>
    </row>
    <row r="114" spans="1:2" x14ac:dyDescent="0.25">
      <c r="A114" s="33" t="s">
        <v>182</v>
      </c>
      <c r="B114" s="33">
        <v>1.0018</v>
      </c>
    </row>
    <row r="115" spans="1:2" x14ac:dyDescent="0.25">
      <c r="A115" s="33" t="s">
        <v>183</v>
      </c>
      <c r="B115" s="33">
        <v>0.87639999999999996</v>
      </c>
    </row>
    <row r="116" spans="1:2" x14ac:dyDescent="0.25">
      <c r="A116" s="33" t="s">
        <v>184</v>
      </c>
      <c r="B116" s="33">
        <v>0.80700000000000005</v>
      </c>
    </row>
    <row r="117" spans="1:2" x14ac:dyDescent="0.25">
      <c r="A117" s="33" t="s">
        <v>185</v>
      </c>
      <c r="B117" s="33">
        <v>0.90359999999999996</v>
      </c>
    </row>
    <row r="118" spans="1:2" x14ac:dyDescent="0.25">
      <c r="A118" s="33" t="s">
        <v>186</v>
      </c>
      <c r="B118" s="33">
        <v>0.67190000000000005</v>
      </c>
    </row>
    <row r="119" spans="1:2" x14ac:dyDescent="0.25">
      <c r="A119" s="33" t="s">
        <v>187</v>
      </c>
      <c r="B119" s="33">
        <v>1.036</v>
      </c>
    </row>
    <row r="120" spans="1:2" x14ac:dyDescent="0.25">
      <c r="A120" s="33" t="s">
        <v>188</v>
      </c>
      <c r="B120" s="33">
        <v>1.036</v>
      </c>
    </row>
    <row r="121" spans="1:2" x14ac:dyDescent="0.25">
      <c r="A121" s="33" t="s">
        <v>189</v>
      </c>
      <c r="B121" s="33">
        <v>1.2745</v>
      </c>
    </row>
    <row r="122" spans="1:2" x14ac:dyDescent="0.25">
      <c r="A122" s="33" t="s">
        <v>190</v>
      </c>
      <c r="B122" s="33">
        <v>0.79630000000000001</v>
      </c>
    </row>
    <row r="123" spans="1:2" x14ac:dyDescent="0.25">
      <c r="A123" s="33" t="s">
        <v>191</v>
      </c>
      <c r="B123" s="33">
        <v>0.70789999999999997</v>
      </c>
    </row>
    <row r="124" spans="1:2" x14ac:dyDescent="0.25">
      <c r="A124" s="33" t="s">
        <v>192</v>
      </c>
      <c r="B124" s="33">
        <v>0.84089999999999998</v>
      </c>
    </row>
    <row r="125" spans="1:2" x14ac:dyDescent="0.25">
      <c r="A125" s="33" t="s">
        <v>193</v>
      </c>
      <c r="B125" s="33">
        <v>1.0183</v>
      </c>
    </row>
    <row r="126" spans="1:2" x14ac:dyDescent="0.25">
      <c r="A126" s="33" t="s">
        <v>194</v>
      </c>
      <c r="B126" s="33">
        <v>0.95679999999999998</v>
      </c>
    </row>
    <row r="127" spans="1:2" x14ac:dyDescent="0.25">
      <c r="A127" s="33" t="s">
        <v>195</v>
      </c>
      <c r="B127" s="33">
        <v>1.0105999999999999</v>
      </c>
    </row>
    <row r="128" spans="1:2" x14ac:dyDescent="0.25">
      <c r="A128" s="33" t="s">
        <v>196</v>
      </c>
      <c r="B128" s="33">
        <v>0.93320000000000003</v>
      </c>
    </row>
    <row r="129" spans="1:2" x14ac:dyDescent="0.25">
      <c r="A129" s="33" t="s">
        <v>197</v>
      </c>
      <c r="B129" s="33">
        <v>0.93459999999999999</v>
      </c>
    </row>
    <row r="130" spans="1:2" x14ac:dyDescent="0.25">
      <c r="A130" s="33" t="s">
        <v>198</v>
      </c>
      <c r="B130" s="33">
        <v>0.84770000000000001</v>
      </c>
    </row>
    <row r="131" spans="1:2" x14ac:dyDescent="0.25">
      <c r="A131" s="33" t="s">
        <v>199</v>
      </c>
      <c r="B131" s="33">
        <v>0.79159999999999997</v>
      </c>
    </row>
    <row r="132" spans="1:2" x14ac:dyDescent="0.25">
      <c r="A132" s="33" t="s">
        <v>200</v>
      </c>
      <c r="B132" s="33">
        <v>0.94910000000000005</v>
      </c>
    </row>
    <row r="133" spans="1:2" x14ac:dyDescent="0.25">
      <c r="A133" s="33" t="s">
        <v>201</v>
      </c>
      <c r="B133" s="33">
        <v>0.95020000000000004</v>
      </c>
    </row>
    <row r="134" spans="1:2" x14ac:dyDescent="0.25">
      <c r="A134" s="33" t="s">
        <v>202</v>
      </c>
      <c r="B134" s="33">
        <v>0.99</v>
      </c>
    </row>
    <row r="135" spans="1:2" x14ac:dyDescent="0.25">
      <c r="A135" s="33" t="s">
        <v>203</v>
      </c>
      <c r="B135" s="33">
        <v>0.88439999999999996</v>
      </c>
    </row>
    <row r="136" spans="1:2" x14ac:dyDescent="0.25">
      <c r="A136" s="33" t="s">
        <v>204</v>
      </c>
      <c r="B136" s="33">
        <v>0.878</v>
      </c>
    </row>
    <row r="137" spans="1:2" x14ac:dyDescent="0.25">
      <c r="A137" s="33" t="s">
        <v>205</v>
      </c>
      <c r="B137" s="33">
        <v>0.88260000000000005</v>
      </c>
    </row>
    <row r="138" spans="1:2" x14ac:dyDescent="0.25">
      <c r="A138" s="33" t="s">
        <v>206</v>
      </c>
      <c r="B138" s="33">
        <v>0.878</v>
      </c>
    </row>
    <row r="139" spans="1:2" x14ac:dyDescent="0.25">
      <c r="A139" s="33" t="s">
        <v>207</v>
      </c>
      <c r="B139" s="33">
        <v>0.86470000000000002</v>
      </c>
    </row>
    <row r="140" spans="1:2" x14ac:dyDescent="0.25">
      <c r="A140" s="33" t="s">
        <v>208</v>
      </c>
      <c r="B140" s="33">
        <v>0.87639999999999996</v>
      </c>
    </row>
    <row r="141" spans="1:2" x14ac:dyDescent="0.25">
      <c r="A141" s="33" t="s">
        <v>209</v>
      </c>
      <c r="B141" s="33">
        <v>1.0629</v>
      </c>
    </row>
    <row r="142" spans="1:2" x14ac:dyDescent="0.25">
      <c r="A142" s="33" t="s">
        <v>210</v>
      </c>
      <c r="B142" s="33">
        <v>0.85489999999999999</v>
      </c>
    </row>
    <row r="143" spans="1:2" x14ac:dyDescent="0.25">
      <c r="A143" s="33" t="s">
        <v>211</v>
      </c>
      <c r="B143" s="33">
        <v>0.81530000000000002</v>
      </c>
    </row>
    <row r="144" spans="1:2" x14ac:dyDescent="0.25">
      <c r="A144" s="33" t="s">
        <v>212</v>
      </c>
      <c r="B144" s="33">
        <v>0.93320000000000003</v>
      </c>
    </row>
    <row r="145" spans="1:2" x14ac:dyDescent="0.25">
      <c r="A145" s="33" t="s">
        <v>213</v>
      </c>
      <c r="B145" s="33">
        <v>0.85629999999999995</v>
      </c>
    </row>
    <row r="146" spans="1:2" x14ac:dyDescent="0.25">
      <c r="A146" s="33" t="s">
        <v>214</v>
      </c>
      <c r="B146" s="33">
        <v>1.1240000000000001</v>
      </c>
    </row>
    <row r="147" spans="1:2" x14ac:dyDescent="0.25">
      <c r="A147" s="33" t="s">
        <v>215</v>
      </c>
      <c r="B147" s="33">
        <v>0.878</v>
      </c>
    </row>
    <row r="148" spans="1:2" x14ac:dyDescent="0.25">
      <c r="A148" s="33" t="s">
        <v>216</v>
      </c>
      <c r="B148" s="33">
        <v>0.93710000000000004</v>
      </c>
    </row>
    <row r="149" spans="1:2" x14ac:dyDescent="0.25">
      <c r="A149" s="33" t="s">
        <v>217</v>
      </c>
      <c r="B149" s="33">
        <v>0.93620000000000003</v>
      </c>
    </row>
    <row r="150" spans="1:2" x14ac:dyDescent="0.25">
      <c r="A150" s="33" t="s">
        <v>218</v>
      </c>
      <c r="B150" s="33">
        <v>0.84319999999999995</v>
      </c>
    </row>
    <row r="151" spans="1:2" x14ac:dyDescent="0.25">
      <c r="A151" s="33" t="s">
        <v>219</v>
      </c>
      <c r="B151" s="33">
        <v>0.4481</v>
      </c>
    </row>
    <row r="152" spans="1:2" x14ac:dyDescent="0.25">
      <c r="A152" s="33" t="s">
        <v>220</v>
      </c>
      <c r="B152" s="33">
        <v>0.90039999999999998</v>
      </c>
    </row>
    <row r="153" spans="1:2" x14ac:dyDescent="0.25">
      <c r="A153" s="33" t="s">
        <v>221</v>
      </c>
      <c r="B153" s="33">
        <v>0.80469999999999997</v>
      </c>
    </row>
    <row r="154" spans="1:2" x14ac:dyDescent="0.25">
      <c r="A154" s="33" t="s">
        <v>1284</v>
      </c>
      <c r="B154" s="33">
        <v>0.41860000000000003</v>
      </c>
    </row>
    <row r="155" spans="1:2" x14ac:dyDescent="0.25">
      <c r="A155" s="33" t="s">
        <v>222</v>
      </c>
      <c r="B155" s="33">
        <v>0.76259999999999994</v>
      </c>
    </row>
    <row r="156" spans="1:2" x14ac:dyDescent="0.25">
      <c r="A156" s="33" t="s">
        <v>223</v>
      </c>
      <c r="B156" s="33">
        <v>0.93510000000000004</v>
      </c>
    </row>
    <row r="157" spans="1:2" x14ac:dyDescent="0.25">
      <c r="A157" s="33" t="s">
        <v>224</v>
      </c>
      <c r="B157" s="33">
        <v>0.878</v>
      </c>
    </row>
    <row r="158" spans="1:2" x14ac:dyDescent="0.25">
      <c r="A158" s="33" t="s">
        <v>225</v>
      </c>
      <c r="B158" s="33">
        <v>0.93959999999999999</v>
      </c>
    </row>
    <row r="159" spans="1:2" x14ac:dyDescent="0.25">
      <c r="A159" s="33" t="s">
        <v>226</v>
      </c>
      <c r="B159" s="33">
        <v>0.75629999999999997</v>
      </c>
    </row>
    <row r="160" spans="1:2" x14ac:dyDescent="0.25">
      <c r="A160" s="33" t="s">
        <v>227</v>
      </c>
      <c r="B160" s="33">
        <v>0.93889999999999996</v>
      </c>
    </row>
    <row r="161" spans="1:2" x14ac:dyDescent="0.25">
      <c r="A161" s="33" t="s">
        <v>228</v>
      </c>
      <c r="B161" s="33">
        <v>0.89480000000000004</v>
      </c>
    </row>
    <row r="162" spans="1:2" x14ac:dyDescent="0.25">
      <c r="A162" s="33" t="s">
        <v>229</v>
      </c>
      <c r="B162" s="33">
        <v>0.84750000000000003</v>
      </c>
    </row>
    <row r="163" spans="1:2" x14ac:dyDescent="0.25">
      <c r="A163" s="33" t="s">
        <v>230</v>
      </c>
      <c r="B163" s="33">
        <v>0.85199999999999998</v>
      </c>
    </row>
    <row r="164" spans="1:2" x14ac:dyDescent="0.25">
      <c r="A164" s="33" t="s">
        <v>231</v>
      </c>
      <c r="B164" s="33">
        <v>0.84109999999999996</v>
      </c>
    </row>
    <row r="165" spans="1:2" x14ac:dyDescent="0.25">
      <c r="A165" s="33" t="s">
        <v>232</v>
      </c>
      <c r="B165" s="33">
        <v>0.91080000000000005</v>
      </c>
    </row>
    <row r="166" spans="1:2" x14ac:dyDescent="0.25">
      <c r="A166" s="33" t="s">
        <v>233</v>
      </c>
      <c r="B166" s="33">
        <v>1.0197000000000001</v>
      </c>
    </row>
    <row r="167" spans="1:2" x14ac:dyDescent="0.25">
      <c r="A167" s="33" t="s">
        <v>234</v>
      </c>
      <c r="B167" s="33">
        <v>0.80149999999999999</v>
      </c>
    </row>
    <row r="168" spans="1:2" x14ac:dyDescent="0.25">
      <c r="A168" s="33" t="s">
        <v>235</v>
      </c>
      <c r="B168" s="33">
        <v>1.0629</v>
      </c>
    </row>
    <row r="169" spans="1:2" x14ac:dyDescent="0.25">
      <c r="A169" s="33" t="s">
        <v>236</v>
      </c>
      <c r="B169" s="33">
        <v>0.85470000000000002</v>
      </c>
    </row>
    <row r="170" spans="1:2" x14ac:dyDescent="0.25">
      <c r="A170" s="33" t="s">
        <v>237</v>
      </c>
      <c r="B170" s="33">
        <v>0.76259999999999994</v>
      </c>
    </row>
    <row r="171" spans="1:2" x14ac:dyDescent="0.25">
      <c r="A171" s="33" t="s">
        <v>238</v>
      </c>
      <c r="B171" s="33">
        <v>0.93320000000000003</v>
      </c>
    </row>
    <row r="172" spans="1:2" x14ac:dyDescent="0.25">
      <c r="A172" s="33" t="s">
        <v>239</v>
      </c>
      <c r="B172" s="33">
        <v>0.71689999999999998</v>
      </c>
    </row>
    <row r="173" spans="1:2" x14ac:dyDescent="0.25">
      <c r="A173" s="33" t="s">
        <v>240</v>
      </c>
      <c r="B173" s="33">
        <v>0.87370000000000003</v>
      </c>
    </row>
    <row r="174" spans="1:2" x14ac:dyDescent="0.25">
      <c r="A174" s="33" t="s">
        <v>241</v>
      </c>
      <c r="B174" s="33">
        <v>0.36459999999999998</v>
      </c>
    </row>
    <row r="175" spans="1:2" x14ac:dyDescent="0.25">
      <c r="A175" s="33" t="s">
        <v>242</v>
      </c>
      <c r="B175" s="33">
        <v>0.89</v>
      </c>
    </row>
    <row r="176" spans="1:2" x14ac:dyDescent="0.25">
      <c r="A176" s="33" t="s">
        <v>243</v>
      </c>
      <c r="B176" s="33">
        <v>0.8841</v>
      </c>
    </row>
    <row r="177" spans="1:2" x14ac:dyDescent="0.25">
      <c r="A177" s="33" t="s">
        <v>1462</v>
      </c>
      <c r="B177" s="33">
        <v>0.41860000000000003</v>
      </c>
    </row>
    <row r="178" spans="1:2" x14ac:dyDescent="0.25">
      <c r="A178" s="33" t="s">
        <v>244</v>
      </c>
      <c r="B178" s="33">
        <v>0.92420000000000002</v>
      </c>
    </row>
    <row r="179" spans="1:2" x14ac:dyDescent="0.25">
      <c r="A179" s="33" t="s">
        <v>245</v>
      </c>
      <c r="B179" s="33">
        <v>0.80149999999999999</v>
      </c>
    </row>
    <row r="180" spans="1:2" x14ac:dyDescent="0.25">
      <c r="A180" s="33" t="s">
        <v>246</v>
      </c>
      <c r="B180" s="33">
        <v>1.0875999999999999</v>
      </c>
    </row>
    <row r="181" spans="1:2" x14ac:dyDescent="0.25">
      <c r="A181" s="33" t="s">
        <v>247</v>
      </c>
      <c r="B181" s="33">
        <v>0.9224</v>
      </c>
    </row>
    <row r="182" spans="1:2" x14ac:dyDescent="0.25">
      <c r="A182" s="33" t="s">
        <v>248</v>
      </c>
      <c r="B182" s="33">
        <v>0.94699999999999995</v>
      </c>
    </row>
    <row r="183" spans="1:2" x14ac:dyDescent="0.25">
      <c r="A183" s="33" t="s">
        <v>249</v>
      </c>
      <c r="B183" s="33">
        <v>0.96830000000000005</v>
      </c>
    </row>
    <row r="184" spans="1:2" x14ac:dyDescent="0.25">
      <c r="A184" s="33" t="s">
        <v>1285</v>
      </c>
      <c r="B184" s="33">
        <v>0.41860000000000003</v>
      </c>
    </row>
    <row r="185" spans="1:2" x14ac:dyDescent="0.25">
      <c r="A185" s="33" t="s">
        <v>250</v>
      </c>
      <c r="B185" s="33">
        <v>0.92279999999999995</v>
      </c>
    </row>
    <row r="186" spans="1:2" x14ac:dyDescent="0.25">
      <c r="A186" s="33" t="s">
        <v>251</v>
      </c>
      <c r="B186" s="33">
        <v>0.93710000000000004</v>
      </c>
    </row>
    <row r="187" spans="1:2" x14ac:dyDescent="0.25">
      <c r="A187" s="33" t="s">
        <v>252</v>
      </c>
      <c r="B187" s="33">
        <v>0.96130000000000004</v>
      </c>
    </row>
    <row r="188" spans="1:2" x14ac:dyDescent="0.25">
      <c r="A188" s="33" t="s">
        <v>253</v>
      </c>
      <c r="B188" s="33">
        <v>0.95809999999999995</v>
      </c>
    </row>
    <row r="189" spans="1:2" x14ac:dyDescent="0.25">
      <c r="A189" s="33" t="s">
        <v>254</v>
      </c>
      <c r="B189" s="33">
        <v>0.82030000000000003</v>
      </c>
    </row>
    <row r="190" spans="1:2" x14ac:dyDescent="0.25">
      <c r="A190" s="33" t="s">
        <v>255</v>
      </c>
      <c r="B190" s="33">
        <v>1.0069999999999999</v>
      </c>
    </row>
    <row r="191" spans="1:2" x14ac:dyDescent="0.25">
      <c r="A191" s="33" t="s">
        <v>256</v>
      </c>
      <c r="B191" s="33">
        <v>0.84109999999999996</v>
      </c>
    </row>
    <row r="192" spans="1:2" x14ac:dyDescent="0.25">
      <c r="A192" s="33" t="s">
        <v>257</v>
      </c>
      <c r="B192" s="33">
        <v>0.71220000000000006</v>
      </c>
    </row>
    <row r="193" spans="1:2" x14ac:dyDescent="0.25">
      <c r="A193" s="33" t="s">
        <v>258</v>
      </c>
      <c r="B193" s="33">
        <v>1.1355999999999999</v>
      </c>
    </row>
    <row r="194" spans="1:2" x14ac:dyDescent="0.25">
      <c r="A194" s="33" t="s">
        <v>259</v>
      </c>
      <c r="B194" s="33">
        <v>0.83030000000000004</v>
      </c>
    </row>
    <row r="195" spans="1:2" x14ac:dyDescent="0.25">
      <c r="A195" s="33" t="s">
        <v>260</v>
      </c>
      <c r="B195" s="33">
        <v>0.92689999999999995</v>
      </c>
    </row>
    <row r="196" spans="1:2" x14ac:dyDescent="0.25">
      <c r="A196" s="33" t="s">
        <v>261</v>
      </c>
      <c r="B196" s="33">
        <v>0.93510000000000004</v>
      </c>
    </row>
    <row r="197" spans="1:2" x14ac:dyDescent="0.25">
      <c r="A197" s="33" t="s">
        <v>262</v>
      </c>
      <c r="B197" s="33">
        <v>0.92889999999999995</v>
      </c>
    </row>
    <row r="198" spans="1:2" x14ac:dyDescent="0.25">
      <c r="A198" s="33" t="s">
        <v>263</v>
      </c>
      <c r="B198" s="33">
        <v>0.8</v>
      </c>
    </row>
    <row r="199" spans="1:2" x14ac:dyDescent="0.25">
      <c r="A199" s="33" t="s">
        <v>1463</v>
      </c>
      <c r="B199" s="33">
        <v>0.41860000000000003</v>
      </c>
    </row>
    <row r="200" spans="1:2" x14ac:dyDescent="0.25">
      <c r="A200" s="33" t="s">
        <v>264</v>
      </c>
      <c r="B200" s="33">
        <v>0.878</v>
      </c>
    </row>
    <row r="201" spans="1:2" x14ac:dyDescent="0.25">
      <c r="A201" s="33" t="s">
        <v>265</v>
      </c>
      <c r="B201" s="33">
        <v>0.85250000000000004</v>
      </c>
    </row>
    <row r="202" spans="1:2" x14ac:dyDescent="0.25">
      <c r="A202" s="33" t="s">
        <v>1286</v>
      </c>
      <c r="B202" s="33">
        <v>0.41860000000000003</v>
      </c>
    </row>
    <row r="203" spans="1:2" x14ac:dyDescent="0.25">
      <c r="A203" s="33" t="s">
        <v>266</v>
      </c>
      <c r="B203" s="33">
        <v>1.1278999999999999</v>
      </c>
    </row>
    <row r="204" spans="1:2" x14ac:dyDescent="0.25">
      <c r="A204" s="33" t="s">
        <v>1287</v>
      </c>
      <c r="B204" s="33">
        <v>0.41860000000000003</v>
      </c>
    </row>
    <row r="205" spans="1:2" x14ac:dyDescent="0.25">
      <c r="A205" s="33" t="s">
        <v>267</v>
      </c>
      <c r="B205" s="33">
        <v>1.0246999999999999</v>
      </c>
    </row>
    <row r="206" spans="1:2" x14ac:dyDescent="0.25">
      <c r="A206" s="33" t="s">
        <v>268</v>
      </c>
      <c r="B206" s="33">
        <v>1.0018</v>
      </c>
    </row>
    <row r="207" spans="1:2" x14ac:dyDescent="0.25">
      <c r="A207" s="33" t="s">
        <v>269</v>
      </c>
      <c r="B207" s="33">
        <v>0.87029999999999996</v>
      </c>
    </row>
    <row r="208" spans="1:2" x14ac:dyDescent="0.25">
      <c r="A208" s="33" t="s">
        <v>270</v>
      </c>
      <c r="B208" s="33">
        <v>0.92279999999999995</v>
      </c>
    </row>
    <row r="209" spans="1:2" x14ac:dyDescent="0.25">
      <c r="A209" s="33" t="s">
        <v>271</v>
      </c>
      <c r="B209" s="33">
        <v>1.0197000000000001</v>
      </c>
    </row>
    <row r="210" spans="1:2" x14ac:dyDescent="0.25">
      <c r="A210" s="33" t="s">
        <v>272</v>
      </c>
      <c r="B210" s="33">
        <v>0.89249999999999996</v>
      </c>
    </row>
    <row r="211" spans="1:2" x14ac:dyDescent="0.25">
      <c r="A211" s="33" t="s">
        <v>273</v>
      </c>
      <c r="B211" s="33">
        <v>0.85609999999999997</v>
      </c>
    </row>
    <row r="212" spans="1:2" x14ac:dyDescent="0.25">
      <c r="A212" s="33" t="s">
        <v>274</v>
      </c>
      <c r="B212" s="33">
        <v>0.95020000000000004</v>
      </c>
    </row>
    <row r="213" spans="1:2" x14ac:dyDescent="0.25">
      <c r="A213" s="33" t="s">
        <v>275</v>
      </c>
      <c r="B213" s="33">
        <v>0.79159999999999997</v>
      </c>
    </row>
    <row r="214" spans="1:2" x14ac:dyDescent="0.25">
      <c r="A214" s="33" t="s">
        <v>276</v>
      </c>
      <c r="B214" s="33">
        <v>0.97099999999999997</v>
      </c>
    </row>
    <row r="215" spans="1:2" x14ac:dyDescent="0.25">
      <c r="A215" s="33" t="s">
        <v>277</v>
      </c>
      <c r="B215" s="33">
        <v>0.79069999999999996</v>
      </c>
    </row>
    <row r="216" spans="1:2" x14ac:dyDescent="0.25">
      <c r="A216" s="33" t="s">
        <v>278</v>
      </c>
      <c r="B216" s="33">
        <v>0.8841</v>
      </c>
    </row>
    <row r="217" spans="1:2" x14ac:dyDescent="0.25">
      <c r="A217" s="33" t="s">
        <v>279</v>
      </c>
      <c r="B217" s="33">
        <v>0.94</v>
      </c>
    </row>
    <row r="218" spans="1:2" x14ac:dyDescent="0.25">
      <c r="A218" s="33" t="s">
        <v>280</v>
      </c>
      <c r="B218" s="33">
        <v>0.85719999999999996</v>
      </c>
    </row>
    <row r="219" spans="1:2" x14ac:dyDescent="0.25">
      <c r="A219" s="33" t="s">
        <v>281</v>
      </c>
      <c r="B219" s="33">
        <v>0.93710000000000004</v>
      </c>
    </row>
    <row r="220" spans="1:2" x14ac:dyDescent="0.25">
      <c r="A220" s="33" t="s">
        <v>282</v>
      </c>
      <c r="B220" s="33">
        <v>0.8841</v>
      </c>
    </row>
    <row r="221" spans="1:2" x14ac:dyDescent="0.25">
      <c r="A221" s="33" t="s">
        <v>283</v>
      </c>
      <c r="B221" s="33">
        <v>0.99</v>
      </c>
    </row>
    <row r="222" spans="1:2" x14ac:dyDescent="0.25">
      <c r="A222" s="33" t="s">
        <v>284</v>
      </c>
      <c r="B222" s="33">
        <v>0.93620000000000003</v>
      </c>
    </row>
    <row r="223" spans="1:2" x14ac:dyDescent="0.25">
      <c r="A223" s="33" t="s">
        <v>285</v>
      </c>
      <c r="B223" s="33">
        <v>0.76800000000000002</v>
      </c>
    </row>
    <row r="224" spans="1:2" x14ac:dyDescent="0.25">
      <c r="A224" s="33" t="s">
        <v>286</v>
      </c>
      <c r="B224" s="33">
        <v>0.92279999999999995</v>
      </c>
    </row>
    <row r="225" spans="1:2" x14ac:dyDescent="0.25">
      <c r="A225" s="33" t="s">
        <v>287</v>
      </c>
      <c r="B225" s="33">
        <v>0.78320000000000001</v>
      </c>
    </row>
    <row r="226" spans="1:2" x14ac:dyDescent="0.25">
      <c r="A226" s="33" t="s">
        <v>288</v>
      </c>
      <c r="B226" s="33">
        <v>0.99909999999999999</v>
      </c>
    </row>
    <row r="227" spans="1:2" x14ac:dyDescent="0.25">
      <c r="A227" s="33" t="s">
        <v>289</v>
      </c>
      <c r="B227" s="33">
        <v>1.1355999999999999</v>
      </c>
    </row>
    <row r="228" spans="1:2" x14ac:dyDescent="0.25">
      <c r="A228" s="33" t="s">
        <v>290</v>
      </c>
      <c r="B228" s="33">
        <v>0.97529999999999994</v>
      </c>
    </row>
    <row r="229" spans="1:2" x14ac:dyDescent="0.25">
      <c r="A229" s="33" t="s">
        <v>291</v>
      </c>
      <c r="B229" s="33">
        <v>0.75180000000000002</v>
      </c>
    </row>
    <row r="230" spans="1:2" x14ac:dyDescent="0.25">
      <c r="A230" s="33" t="s">
        <v>292</v>
      </c>
      <c r="B230" s="33">
        <v>0.79339999999999999</v>
      </c>
    </row>
    <row r="231" spans="1:2" x14ac:dyDescent="0.25">
      <c r="A231" s="33" t="s">
        <v>1288</v>
      </c>
      <c r="B231" s="33">
        <v>0.41860000000000003</v>
      </c>
    </row>
    <row r="232" spans="1:2" x14ac:dyDescent="0.25">
      <c r="A232" s="33" t="s">
        <v>1289</v>
      </c>
      <c r="B232" s="33">
        <v>0.41860000000000003</v>
      </c>
    </row>
    <row r="233" spans="1:2" x14ac:dyDescent="0.25">
      <c r="A233" s="33" t="s">
        <v>293</v>
      </c>
      <c r="B233" s="33">
        <v>0.82210000000000005</v>
      </c>
    </row>
    <row r="234" spans="1:2" x14ac:dyDescent="0.25">
      <c r="A234" s="33" t="s">
        <v>294</v>
      </c>
      <c r="B234" s="33">
        <v>1.1920999999999999</v>
      </c>
    </row>
    <row r="235" spans="1:2" x14ac:dyDescent="0.25">
      <c r="A235" s="33" t="s">
        <v>295</v>
      </c>
      <c r="B235" s="33">
        <v>0.88439999999999996</v>
      </c>
    </row>
    <row r="236" spans="1:2" x14ac:dyDescent="0.25">
      <c r="A236" s="33" t="s">
        <v>296</v>
      </c>
      <c r="B236" s="33">
        <v>0.90449999999999997</v>
      </c>
    </row>
    <row r="237" spans="1:2" x14ac:dyDescent="0.25">
      <c r="A237" s="33" t="s">
        <v>297</v>
      </c>
      <c r="B237" s="33">
        <v>1.1923999999999999</v>
      </c>
    </row>
    <row r="238" spans="1:2" x14ac:dyDescent="0.25">
      <c r="A238" s="33" t="s">
        <v>298</v>
      </c>
      <c r="B238" s="33">
        <v>0.90269999999999995</v>
      </c>
    </row>
    <row r="239" spans="1:2" x14ac:dyDescent="0.25">
      <c r="A239" s="33" t="s">
        <v>299</v>
      </c>
      <c r="B239" s="33">
        <v>1.1920999999999999</v>
      </c>
    </row>
    <row r="240" spans="1:2" x14ac:dyDescent="0.25">
      <c r="A240" s="33" t="s">
        <v>300</v>
      </c>
      <c r="B240" s="33">
        <v>0.8891</v>
      </c>
    </row>
    <row r="241" spans="1:2" x14ac:dyDescent="0.25">
      <c r="A241" s="33" t="s">
        <v>301</v>
      </c>
      <c r="B241" s="33">
        <v>1.0197000000000001</v>
      </c>
    </row>
    <row r="242" spans="1:2" x14ac:dyDescent="0.25">
      <c r="A242" s="33" t="s">
        <v>302</v>
      </c>
      <c r="B242" s="33">
        <v>0.87029999999999996</v>
      </c>
    </row>
    <row r="243" spans="1:2" x14ac:dyDescent="0.25">
      <c r="A243" s="33" t="s">
        <v>303</v>
      </c>
      <c r="B243" s="33">
        <v>0.91969999999999996</v>
      </c>
    </row>
    <row r="244" spans="1:2" x14ac:dyDescent="0.25">
      <c r="A244" s="33" t="s">
        <v>304</v>
      </c>
      <c r="B244" s="33">
        <v>0.8</v>
      </c>
    </row>
    <row r="245" spans="1:2" x14ac:dyDescent="0.25">
      <c r="A245" s="33" t="s">
        <v>305</v>
      </c>
      <c r="B245" s="33">
        <v>0.93510000000000004</v>
      </c>
    </row>
    <row r="246" spans="1:2" x14ac:dyDescent="0.25">
      <c r="A246" s="33" t="s">
        <v>306</v>
      </c>
      <c r="B246" s="33">
        <v>0.91849999999999998</v>
      </c>
    </row>
    <row r="247" spans="1:2" x14ac:dyDescent="0.25">
      <c r="A247" s="33" t="s">
        <v>307</v>
      </c>
      <c r="B247" s="33">
        <v>0.80610000000000004</v>
      </c>
    </row>
    <row r="248" spans="1:2" x14ac:dyDescent="0.25">
      <c r="A248" s="33" t="s">
        <v>308</v>
      </c>
      <c r="B248" s="33">
        <v>0.93710000000000004</v>
      </c>
    </row>
    <row r="249" spans="1:2" x14ac:dyDescent="0.25">
      <c r="A249" s="33" t="s">
        <v>309</v>
      </c>
      <c r="B249" s="33">
        <v>1.0183</v>
      </c>
    </row>
    <row r="250" spans="1:2" x14ac:dyDescent="0.25">
      <c r="A250" s="33" t="s">
        <v>310</v>
      </c>
      <c r="B250" s="33">
        <v>0.93320000000000003</v>
      </c>
    </row>
    <row r="251" spans="1:2" x14ac:dyDescent="0.25">
      <c r="A251" s="33" t="s">
        <v>311</v>
      </c>
      <c r="B251" s="33">
        <v>0.81469999999999998</v>
      </c>
    </row>
    <row r="252" spans="1:2" x14ac:dyDescent="0.25">
      <c r="A252" s="33" t="s">
        <v>312</v>
      </c>
      <c r="B252" s="33">
        <v>0.89</v>
      </c>
    </row>
    <row r="253" spans="1:2" x14ac:dyDescent="0.25">
      <c r="A253" s="33" t="s">
        <v>313</v>
      </c>
      <c r="B253" s="33">
        <v>0.93889999999999996</v>
      </c>
    </row>
    <row r="254" spans="1:2" x14ac:dyDescent="0.25">
      <c r="A254" s="33" t="s">
        <v>314</v>
      </c>
      <c r="B254" s="33">
        <v>0.98350000000000004</v>
      </c>
    </row>
    <row r="255" spans="1:2" x14ac:dyDescent="0.25">
      <c r="A255" s="33" t="s">
        <v>315</v>
      </c>
      <c r="B255" s="33">
        <v>0.93510000000000004</v>
      </c>
    </row>
    <row r="256" spans="1:2" x14ac:dyDescent="0.25">
      <c r="A256" s="33" t="s">
        <v>316</v>
      </c>
      <c r="B256" s="33">
        <v>0.93710000000000004</v>
      </c>
    </row>
    <row r="257" spans="1:2" x14ac:dyDescent="0.25">
      <c r="A257" s="33" t="s">
        <v>317</v>
      </c>
      <c r="B257" s="33">
        <v>0.83909999999999996</v>
      </c>
    </row>
    <row r="258" spans="1:2" x14ac:dyDescent="0.25">
      <c r="A258" s="33" t="s">
        <v>318</v>
      </c>
      <c r="B258" s="33">
        <v>1.1007</v>
      </c>
    </row>
    <row r="259" spans="1:2" x14ac:dyDescent="0.25">
      <c r="A259" s="33" t="s">
        <v>319</v>
      </c>
      <c r="B259" s="33">
        <v>0.65629999999999999</v>
      </c>
    </row>
    <row r="260" spans="1:2" x14ac:dyDescent="0.25">
      <c r="A260" s="33" t="s">
        <v>320</v>
      </c>
      <c r="B260" s="33">
        <v>0.84109999999999996</v>
      </c>
    </row>
    <row r="261" spans="1:2" x14ac:dyDescent="0.25">
      <c r="A261" s="33" t="s">
        <v>321</v>
      </c>
      <c r="B261" s="33">
        <v>0.86109999999999998</v>
      </c>
    </row>
    <row r="262" spans="1:2" x14ac:dyDescent="0.25">
      <c r="A262" s="33" t="s">
        <v>322</v>
      </c>
      <c r="B262" s="33">
        <v>0.97470000000000001</v>
      </c>
    </row>
    <row r="263" spans="1:2" x14ac:dyDescent="0.25">
      <c r="A263" s="33" t="s">
        <v>323</v>
      </c>
      <c r="B263" s="33">
        <v>0.92279999999999995</v>
      </c>
    </row>
    <row r="264" spans="1:2" x14ac:dyDescent="0.25">
      <c r="A264" s="33" t="s">
        <v>324</v>
      </c>
      <c r="B264" s="33">
        <v>0.88260000000000005</v>
      </c>
    </row>
    <row r="265" spans="1:2" x14ac:dyDescent="0.25">
      <c r="A265" s="33" t="s">
        <v>325</v>
      </c>
      <c r="B265" s="33">
        <v>1.1920999999999999</v>
      </c>
    </row>
    <row r="266" spans="1:2" x14ac:dyDescent="0.25">
      <c r="A266" s="33" t="s">
        <v>326</v>
      </c>
      <c r="B266" s="33">
        <v>0.8891</v>
      </c>
    </row>
    <row r="267" spans="1:2" x14ac:dyDescent="0.25">
      <c r="A267" s="33" t="s">
        <v>327</v>
      </c>
      <c r="B267" s="33">
        <v>1.0592999999999999</v>
      </c>
    </row>
    <row r="268" spans="1:2" x14ac:dyDescent="0.25">
      <c r="A268" s="33" t="s">
        <v>328</v>
      </c>
      <c r="B268" s="33">
        <v>1.0572999999999999</v>
      </c>
    </row>
    <row r="269" spans="1:2" x14ac:dyDescent="0.25">
      <c r="A269" s="33" t="s">
        <v>329</v>
      </c>
      <c r="B269" s="33">
        <v>0.84319999999999995</v>
      </c>
    </row>
    <row r="270" spans="1:2" x14ac:dyDescent="0.25">
      <c r="A270" s="33" t="s">
        <v>330</v>
      </c>
      <c r="B270" s="33">
        <v>0.74380000000000002</v>
      </c>
    </row>
    <row r="271" spans="1:2" x14ac:dyDescent="0.25">
      <c r="A271" s="33" t="s">
        <v>1464</v>
      </c>
      <c r="B271" s="33">
        <v>0.41860000000000003</v>
      </c>
    </row>
    <row r="272" spans="1:2" x14ac:dyDescent="0.25">
      <c r="A272" s="33" t="s">
        <v>331</v>
      </c>
      <c r="B272" s="33">
        <v>1.7895000000000001</v>
      </c>
    </row>
    <row r="273" spans="1:2" x14ac:dyDescent="0.25">
      <c r="A273" s="33" t="s">
        <v>332</v>
      </c>
      <c r="B273" s="33">
        <v>1.0405</v>
      </c>
    </row>
    <row r="274" spans="1:2" x14ac:dyDescent="0.25">
      <c r="A274" s="33" t="s">
        <v>333</v>
      </c>
      <c r="B274" s="33">
        <v>0.81220000000000003</v>
      </c>
    </row>
    <row r="275" spans="1:2" x14ac:dyDescent="0.25">
      <c r="A275" s="33" t="s">
        <v>1290</v>
      </c>
      <c r="B275" s="33">
        <v>0.41860000000000003</v>
      </c>
    </row>
    <row r="276" spans="1:2" x14ac:dyDescent="0.25">
      <c r="A276" s="33" t="s">
        <v>334</v>
      </c>
      <c r="B276" s="33">
        <v>0.96179999999999999</v>
      </c>
    </row>
    <row r="277" spans="1:2" x14ac:dyDescent="0.25">
      <c r="A277" s="33" t="s">
        <v>335</v>
      </c>
      <c r="B277" s="33">
        <v>0.74380000000000002</v>
      </c>
    </row>
    <row r="278" spans="1:2" x14ac:dyDescent="0.25">
      <c r="A278" s="33" t="s">
        <v>336</v>
      </c>
      <c r="B278" s="33">
        <v>0.93710000000000004</v>
      </c>
    </row>
    <row r="279" spans="1:2" x14ac:dyDescent="0.25">
      <c r="A279" s="33" t="s">
        <v>337</v>
      </c>
      <c r="B279" s="33">
        <v>1.0998000000000001</v>
      </c>
    </row>
    <row r="280" spans="1:2" x14ac:dyDescent="0.25">
      <c r="A280" s="33" t="s">
        <v>338</v>
      </c>
      <c r="B280" s="33">
        <v>0.8891</v>
      </c>
    </row>
    <row r="281" spans="1:2" x14ac:dyDescent="0.25">
      <c r="A281" s="33" t="s">
        <v>339</v>
      </c>
      <c r="B281" s="33">
        <v>0.79520000000000002</v>
      </c>
    </row>
    <row r="282" spans="1:2" x14ac:dyDescent="0.25">
      <c r="A282" s="33" t="s">
        <v>340</v>
      </c>
      <c r="B282" s="33">
        <v>0.82779999999999998</v>
      </c>
    </row>
    <row r="283" spans="1:2" x14ac:dyDescent="0.25">
      <c r="A283" s="33" t="s">
        <v>341</v>
      </c>
      <c r="B283" s="33">
        <v>0.76349999999999996</v>
      </c>
    </row>
    <row r="284" spans="1:2" x14ac:dyDescent="0.25">
      <c r="A284" s="33" t="s">
        <v>342</v>
      </c>
      <c r="B284" s="33">
        <v>0.85129999999999995</v>
      </c>
    </row>
    <row r="285" spans="1:2" x14ac:dyDescent="0.25">
      <c r="A285" s="33" t="s">
        <v>343</v>
      </c>
      <c r="B285" s="33">
        <v>0.84160000000000001</v>
      </c>
    </row>
    <row r="286" spans="1:2" x14ac:dyDescent="0.25">
      <c r="A286" s="33" t="s">
        <v>344</v>
      </c>
      <c r="B286" s="33">
        <v>0.87529999999999997</v>
      </c>
    </row>
    <row r="287" spans="1:2" x14ac:dyDescent="0.25">
      <c r="A287" s="33" t="s">
        <v>345</v>
      </c>
      <c r="B287" s="33">
        <v>0.76800000000000002</v>
      </c>
    </row>
    <row r="288" spans="1:2" x14ac:dyDescent="0.25">
      <c r="A288" s="33" t="s">
        <v>346</v>
      </c>
      <c r="B288" s="33">
        <v>0.84199999999999997</v>
      </c>
    </row>
    <row r="289" spans="1:2" x14ac:dyDescent="0.25">
      <c r="A289" s="33" t="s">
        <v>347</v>
      </c>
      <c r="B289" s="33">
        <v>1.0197000000000001</v>
      </c>
    </row>
    <row r="290" spans="1:2" x14ac:dyDescent="0.25">
      <c r="A290" s="33" t="s">
        <v>348</v>
      </c>
      <c r="B290" s="33">
        <v>1.0217000000000001</v>
      </c>
    </row>
    <row r="291" spans="1:2" x14ac:dyDescent="0.25">
      <c r="A291" s="33" t="s">
        <v>349</v>
      </c>
      <c r="B291" s="33">
        <v>1.1147</v>
      </c>
    </row>
    <row r="292" spans="1:2" x14ac:dyDescent="0.25">
      <c r="A292" s="33" t="s">
        <v>350</v>
      </c>
      <c r="B292" s="33">
        <v>0.84340000000000004</v>
      </c>
    </row>
    <row r="293" spans="1:2" x14ac:dyDescent="0.25">
      <c r="A293" s="33" t="s">
        <v>351</v>
      </c>
      <c r="B293" s="33">
        <v>0.95720000000000005</v>
      </c>
    </row>
    <row r="294" spans="1:2" x14ac:dyDescent="0.25">
      <c r="A294" s="33" t="s">
        <v>352</v>
      </c>
      <c r="B294" s="33">
        <v>0.8841</v>
      </c>
    </row>
    <row r="295" spans="1:2" x14ac:dyDescent="0.25">
      <c r="A295" s="33" t="s">
        <v>353</v>
      </c>
      <c r="B295" s="33">
        <v>0.86399999999999999</v>
      </c>
    </row>
    <row r="296" spans="1:2" x14ac:dyDescent="0.25">
      <c r="A296" s="33" t="s">
        <v>354</v>
      </c>
      <c r="B296" s="33">
        <v>0.88190000000000002</v>
      </c>
    </row>
    <row r="297" spans="1:2" x14ac:dyDescent="0.25">
      <c r="A297" s="33" t="s">
        <v>355</v>
      </c>
      <c r="B297" s="33">
        <v>0.85250000000000004</v>
      </c>
    </row>
    <row r="298" spans="1:2" x14ac:dyDescent="0.25">
      <c r="A298" s="33" t="s">
        <v>356</v>
      </c>
      <c r="B298" s="33">
        <v>1.1355999999999999</v>
      </c>
    </row>
    <row r="299" spans="1:2" x14ac:dyDescent="0.25">
      <c r="A299" s="33" t="s">
        <v>357</v>
      </c>
      <c r="B299" s="33">
        <v>0.84819999999999995</v>
      </c>
    </row>
    <row r="300" spans="1:2" x14ac:dyDescent="0.25">
      <c r="A300" s="33" t="s">
        <v>358</v>
      </c>
      <c r="B300" s="33">
        <v>0.92169999999999996</v>
      </c>
    </row>
    <row r="301" spans="1:2" x14ac:dyDescent="0.25">
      <c r="A301" s="33" t="s">
        <v>359</v>
      </c>
      <c r="B301" s="33">
        <v>0.79339999999999999</v>
      </c>
    </row>
    <row r="302" spans="1:2" x14ac:dyDescent="0.25">
      <c r="A302" s="33" t="s">
        <v>360</v>
      </c>
      <c r="B302" s="33">
        <v>0.97470000000000001</v>
      </c>
    </row>
    <row r="303" spans="1:2" x14ac:dyDescent="0.25">
      <c r="A303" s="33" t="s">
        <v>361</v>
      </c>
      <c r="B303" s="33">
        <v>1.0572999999999999</v>
      </c>
    </row>
    <row r="304" spans="1:2" x14ac:dyDescent="0.25">
      <c r="A304" s="33" t="s">
        <v>362</v>
      </c>
      <c r="B304" s="33">
        <v>0.79590000000000005</v>
      </c>
    </row>
    <row r="305" spans="1:2" x14ac:dyDescent="0.25">
      <c r="A305" s="33" t="s">
        <v>363</v>
      </c>
      <c r="B305" s="33">
        <v>0.95720000000000005</v>
      </c>
    </row>
    <row r="306" spans="1:2" x14ac:dyDescent="0.25">
      <c r="A306" s="33" t="s">
        <v>364</v>
      </c>
      <c r="B306" s="33">
        <v>0.91239999999999999</v>
      </c>
    </row>
    <row r="307" spans="1:2" x14ac:dyDescent="0.25">
      <c r="A307" s="33" t="s">
        <v>365</v>
      </c>
      <c r="B307" s="33">
        <v>0.8841</v>
      </c>
    </row>
    <row r="308" spans="1:2" x14ac:dyDescent="0.25">
      <c r="A308" s="33" t="s">
        <v>366</v>
      </c>
      <c r="B308" s="33">
        <v>0.91239999999999999</v>
      </c>
    </row>
    <row r="309" spans="1:2" x14ac:dyDescent="0.25">
      <c r="A309" s="33" t="s">
        <v>367</v>
      </c>
      <c r="B309" s="33">
        <v>0.87870000000000004</v>
      </c>
    </row>
    <row r="310" spans="1:2" x14ac:dyDescent="0.25">
      <c r="A310" s="33" t="s">
        <v>368</v>
      </c>
      <c r="B310" s="33">
        <v>0.90039999999999998</v>
      </c>
    </row>
    <row r="311" spans="1:2" x14ac:dyDescent="0.25">
      <c r="A311" s="33" t="s">
        <v>369</v>
      </c>
      <c r="B311" s="33">
        <v>0.93710000000000004</v>
      </c>
    </row>
    <row r="312" spans="1:2" x14ac:dyDescent="0.25">
      <c r="A312" s="33" t="s">
        <v>370</v>
      </c>
      <c r="B312" s="33">
        <v>1.0502</v>
      </c>
    </row>
    <row r="313" spans="1:2" x14ac:dyDescent="0.25">
      <c r="A313" s="33" t="s">
        <v>371</v>
      </c>
      <c r="B313" s="33">
        <v>0.94910000000000005</v>
      </c>
    </row>
    <row r="314" spans="1:2" x14ac:dyDescent="0.25">
      <c r="A314" s="33" t="s">
        <v>372</v>
      </c>
      <c r="B314" s="33">
        <v>0.87529999999999997</v>
      </c>
    </row>
    <row r="315" spans="1:2" x14ac:dyDescent="0.25">
      <c r="A315" s="33" t="s">
        <v>373</v>
      </c>
      <c r="B315" s="33">
        <v>0.80469999999999997</v>
      </c>
    </row>
    <row r="316" spans="1:2" x14ac:dyDescent="0.25">
      <c r="A316" s="33" t="s">
        <v>374</v>
      </c>
      <c r="B316" s="33">
        <v>0.92349999999999999</v>
      </c>
    </row>
    <row r="317" spans="1:2" x14ac:dyDescent="0.25">
      <c r="A317" s="33" t="s">
        <v>375</v>
      </c>
      <c r="B317" s="33">
        <v>0.93320000000000003</v>
      </c>
    </row>
    <row r="318" spans="1:2" x14ac:dyDescent="0.25">
      <c r="A318" s="33" t="s">
        <v>376</v>
      </c>
      <c r="B318" s="33">
        <v>0.93710000000000004</v>
      </c>
    </row>
    <row r="319" spans="1:2" x14ac:dyDescent="0.25">
      <c r="A319" s="33" t="s">
        <v>377</v>
      </c>
      <c r="B319" s="33">
        <v>0.89410000000000001</v>
      </c>
    </row>
    <row r="320" spans="1:2" x14ac:dyDescent="0.25">
      <c r="A320" s="33" t="s">
        <v>378</v>
      </c>
      <c r="B320" s="33">
        <v>0.94569999999999999</v>
      </c>
    </row>
    <row r="321" spans="1:2" x14ac:dyDescent="0.25">
      <c r="A321" s="33" t="s">
        <v>379</v>
      </c>
      <c r="B321" s="33">
        <v>1.1097999999999999</v>
      </c>
    </row>
    <row r="322" spans="1:2" x14ac:dyDescent="0.25">
      <c r="A322" s="33" t="s">
        <v>380</v>
      </c>
      <c r="B322" s="33">
        <v>0.97470000000000001</v>
      </c>
    </row>
    <row r="323" spans="1:2" x14ac:dyDescent="0.25">
      <c r="A323" s="33" t="s">
        <v>381</v>
      </c>
      <c r="B323" s="33">
        <v>1.0183</v>
      </c>
    </row>
    <row r="324" spans="1:2" x14ac:dyDescent="0.25">
      <c r="A324" s="33" t="s">
        <v>382</v>
      </c>
      <c r="B324" s="33">
        <v>1.1625000000000001</v>
      </c>
    </row>
    <row r="325" spans="1:2" x14ac:dyDescent="0.25">
      <c r="A325" s="33" t="s">
        <v>383</v>
      </c>
      <c r="B325" s="33">
        <v>0.8841</v>
      </c>
    </row>
    <row r="326" spans="1:2" x14ac:dyDescent="0.25">
      <c r="A326" s="33" t="s">
        <v>384</v>
      </c>
      <c r="B326" s="33">
        <v>0.92279999999999995</v>
      </c>
    </row>
    <row r="327" spans="1:2" x14ac:dyDescent="0.25">
      <c r="A327" s="33" t="s">
        <v>385</v>
      </c>
      <c r="B327" s="33">
        <v>0.84819999999999995</v>
      </c>
    </row>
    <row r="328" spans="1:2" x14ac:dyDescent="0.25">
      <c r="A328" s="33" t="s">
        <v>386</v>
      </c>
      <c r="B328" s="33">
        <v>1.0686</v>
      </c>
    </row>
    <row r="329" spans="1:2" x14ac:dyDescent="0.25">
      <c r="A329" s="33" t="s">
        <v>387</v>
      </c>
      <c r="B329" s="33">
        <v>0.90039999999999998</v>
      </c>
    </row>
    <row r="330" spans="1:2" x14ac:dyDescent="0.25">
      <c r="A330" s="33" t="s">
        <v>388</v>
      </c>
      <c r="B330" s="33">
        <v>0.94910000000000005</v>
      </c>
    </row>
    <row r="331" spans="1:2" x14ac:dyDescent="0.25">
      <c r="A331" s="33" t="s">
        <v>1291</v>
      </c>
      <c r="B331" s="33">
        <v>0.41860000000000003</v>
      </c>
    </row>
    <row r="332" spans="1:2" x14ac:dyDescent="0.25">
      <c r="A332" s="33" t="s">
        <v>389</v>
      </c>
      <c r="B332" s="33">
        <v>0.89249999999999996</v>
      </c>
    </row>
    <row r="333" spans="1:2" x14ac:dyDescent="0.25">
      <c r="A333" s="33" t="s">
        <v>390</v>
      </c>
      <c r="B333" s="33">
        <v>0.80700000000000005</v>
      </c>
    </row>
    <row r="334" spans="1:2" x14ac:dyDescent="0.25">
      <c r="A334" s="33" t="s">
        <v>391</v>
      </c>
      <c r="B334" s="33">
        <v>1.0183</v>
      </c>
    </row>
    <row r="335" spans="1:2" x14ac:dyDescent="0.25">
      <c r="A335" s="33" t="s">
        <v>392</v>
      </c>
      <c r="B335" s="33">
        <v>0.93710000000000004</v>
      </c>
    </row>
    <row r="336" spans="1:2" x14ac:dyDescent="0.25">
      <c r="A336" s="33" t="s">
        <v>393</v>
      </c>
      <c r="B336" s="33">
        <v>0.86760000000000004</v>
      </c>
    </row>
    <row r="337" spans="1:2" x14ac:dyDescent="0.25">
      <c r="A337" s="33" t="s">
        <v>394</v>
      </c>
      <c r="B337" s="33">
        <v>0.92889999999999995</v>
      </c>
    </row>
    <row r="338" spans="1:2" x14ac:dyDescent="0.25">
      <c r="A338" s="33" t="s">
        <v>395</v>
      </c>
      <c r="B338" s="33">
        <v>0.94</v>
      </c>
    </row>
    <row r="339" spans="1:2" x14ac:dyDescent="0.25">
      <c r="A339" s="33" t="s">
        <v>396</v>
      </c>
      <c r="B339" s="33">
        <v>0.96830000000000005</v>
      </c>
    </row>
    <row r="340" spans="1:2" x14ac:dyDescent="0.25">
      <c r="A340" s="33" t="s">
        <v>397</v>
      </c>
      <c r="B340" s="33">
        <v>1.0405</v>
      </c>
    </row>
    <row r="341" spans="1:2" x14ac:dyDescent="0.25">
      <c r="A341" s="33" t="s">
        <v>398</v>
      </c>
      <c r="B341" s="33">
        <v>0.88549999999999995</v>
      </c>
    </row>
    <row r="342" spans="1:2" x14ac:dyDescent="0.25">
      <c r="A342" s="33" t="s">
        <v>399</v>
      </c>
      <c r="B342" s="33">
        <v>0.97099999999999997</v>
      </c>
    </row>
    <row r="343" spans="1:2" x14ac:dyDescent="0.25">
      <c r="A343" s="33" t="s">
        <v>400</v>
      </c>
      <c r="B343" s="33">
        <v>1.2553000000000001</v>
      </c>
    </row>
    <row r="344" spans="1:2" x14ac:dyDescent="0.25">
      <c r="A344" s="33" t="s">
        <v>401</v>
      </c>
      <c r="B344" s="33">
        <v>0.87029999999999996</v>
      </c>
    </row>
    <row r="345" spans="1:2" x14ac:dyDescent="0.25">
      <c r="A345" s="33" t="s">
        <v>402</v>
      </c>
      <c r="B345" s="33">
        <v>0.79879999999999995</v>
      </c>
    </row>
    <row r="346" spans="1:2" x14ac:dyDescent="0.25">
      <c r="A346" s="33" t="s">
        <v>403</v>
      </c>
      <c r="B346" s="33">
        <v>0.79879999999999995</v>
      </c>
    </row>
    <row r="347" spans="1:2" x14ac:dyDescent="0.25">
      <c r="A347" s="33" t="s">
        <v>404</v>
      </c>
      <c r="B347" s="33">
        <v>0.98350000000000004</v>
      </c>
    </row>
    <row r="348" spans="1:2" x14ac:dyDescent="0.25">
      <c r="A348" s="33" t="s">
        <v>405</v>
      </c>
      <c r="B348" s="33">
        <v>0.99909999999999999</v>
      </c>
    </row>
    <row r="349" spans="1:2" x14ac:dyDescent="0.25">
      <c r="A349" s="33" t="s">
        <v>406</v>
      </c>
      <c r="B349" s="33">
        <v>0.70789999999999997</v>
      </c>
    </row>
    <row r="350" spans="1:2" x14ac:dyDescent="0.25">
      <c r="A350" s="33" t="s">
        <v>407</v>
      </c>
      <c r="B350" s="33">
        <v>0.85899999999999999</v>
      </c>
    </row>
    <row r="351" spans="1:2" x14ac:dyDescent="0.25">
      <c r="A351" s="33" t="s">
        <v>408</v>
      </c>
      <c r="B351" s="33">
        <v>0.8296</v>
      </c>
    </row>
    <row r="352" spans="1:2" x14ac:dyDescent="0.25">
      <c r="A352" s="33" t="s">
        <v>409</v>
      </c>
      <c r="B352" s="33">
        <v>0.88260000000000005</v>
      </c>
    </row>
    <row r="353" spans="1:2" x14ac:dyDescent="0.25">
      <c r="A353" s="33" t="s">
        <v>410</v>
      </c>
      <c r="B353" s="33">
        <v>0.81530000000000002</v>
      </c>
    </row>
    <row r="354" spans="1:2" x14ac:dyDescent="0.25">
      <c r="A354" s="33" t="s">
        <v>411</v>
      </c>
      <c r="B354" s="33">
        <v>0.79159999999999997</v>
      </c>
    </row>
    <row r="355" spans="1:2" x14ac:dyDescent="0.25">
      <c r="A355" s="33" t="s">
        <v>412</v>
      </c>
      <c r="B355" s="33">
        <v>1.6822999999999999</v>
      </c>
    </row>
    <row r="356" spans="1:2" x14ac:dyDescent="0.25">
      <c r="A356" s="33" t="s">
        <v>413</v>
      </c>
      <c r="B356" s="33">
        <v>0.95130000000000003</v>
      </c>
    </row>
    <row r="357" spans="1:2" x14ac:dyDescent="0.25">
      <c r="A357" s="33" t="s">
        <v>414</v>
      </c>
      <c r="B357" s="33">
        <v>0.78890000000000005</v>
      </c>
    </row>
    <row r="358" spans="1:2" x14ac:dyDescent="0.25">
      <c r="A358" s="33" t="s">
        <v>415</v>
      </c>
      <c r="B358" s="33">
        <v>1.0183</v>
      </c>
    </row>
    <row r="359" spans="1:2" x14ac:dyDescent="0.25">
      <c r="A359" s="33" t="s">
        <v>416</v>
      </c>
      <c r="B359" s="33">
        <v>0.93169999999999997</v>
      </c>
    </row>
    <row r="360" spans="1:2" x14ac:dyDescent="0.25">
      <c r="A360" s="33" t="s">
        <v>417</v>
      </c>
      <c r="B360" s="33">
        <v>0.97470000000000001</v>
      </c>
    </row>
    <row r="361" spans="1:2" x14ac:dyDescent="0.25">
      <c r="A361" s="33" t="s">
        <v>418</v>
      </c>
      <c r="B361" s="33">
        <v>0.75670000000000004</v>
      </c>
    </row>
    <row r="362" spans="1:2" x14ac:dyDescent="0.25">
      <c r="A362" s="33" t="s">
        <v>419</v>
      </c>
      <c r="B362" s="33">
        <v>1.0487</v>
      </c>
    </row>
    <row r="363" spans="1:2" x14ac:dyDescent="0.25">
      <c r="A363" s="33" t="s">
        <v>420</v>
      </c>
      <c r="B363" s="33">
        <v>0.76690000000000003</v>
      </c>
    </row>
    <row r="364" spans="1:2" x14ac:dyDescent="0.25">
      <c r="A364" s="33" t="s">
        <v>421</v>
      </c>
      <c r="B364" s="33">
        <v>0.83660000000000001</v>
      </c>
    </row>
    <row r="365" spans="1:2" x14ac:dyDescent="0.25">
      <c r="A365" s="33" t="s">
        <v>422</v>
      </c>
      <c r="B365" s="33">
        <v>1.1025</v>
      </c>
    </row>
    <row r="366" spans="1:2" x14ac:dyDescent="0.25">
      <c r="A366" s="33" t="s">
        <v>423</v>
      </c>
      <c r="B366" s="33">
        <v>1.1113</v>
      </c>
    </row>
    <row r="367" spans="1:2" x14ac:dyDescent="0.25">
      <c r="A367" s="33" t="s">
        <v>424</v>
      </c>
      <c r="B367" s="33">
        <v>0.6764</v>
      </c>
    </row>
    <row r="368" spans="1:2" x14ac:dyDescent="0.25">
      <c r="A368" s="33" t="s">
        <v>425</v>
      </c>
      <c r="B368" s="33">
        <v>1.0763</v>
      </c>
    </row>
    <row r="369" spans="1:2" x14ac:dyDescent="0.25">
      <c r="A369" s="33" t="s">
        <v>426</v>
      </c>
      <c r="B369" s="33">
        <v>1.0197000000000001</v>
      </c>
    </row>
    <row r="370" spans="1:2" x14ac:dyDescent="0.25">
      <c r="A370" s="33" t="s">
        <v>427</v>
      </c>
      <c r="B370" s="33">
        <v>1.0197000000000001</v>
      </c>
    </row>
    <row r="371" spans="1:2" x14ac:dyDescent="0.25">
      <c r="A371" s="33" t="s">
        <v>428</v>
      </c>
      <c r="B371" s="33">
        <v>1.2331000000000001</v>
      </c>
    </row>
    <row r="372" spans="1:2" x14ac:dyDescent="0.25">
      <c r="A372" s="33" t="s">
        <v>429</v>
      </c>
      <c r="B372" s="33">
        <v>0.94569999999999999</v>
      </c>
    </row>
    <row r="373" spans="1:2" x14ac:dyDescent="0.25">
      <c r="A373" s="33" t="s">
        <v>430</v>
      </c>
      <c r="B373" s="33">
        <v>0.84750000000000003</v>
      </c>
    </row>
    <row r="374" spans="1:2" x14ac:dyDescent="0.25">
      <c r="A374" s="33" t="s">
        <v>1292</v>
      </c>
      <c r="B374" s="33">
        <v>0.41860000000000003</v>
      </c>
    </row>
    <row r="375" spans="1:2" x14ac:dyDescent="0.25">
      <c r="A375" s="33" t="s">
        <v>431</v>
      </c>
      <c r="B375" s="33">
        <v>1.0197000000000001</v>
      </c>
    </row>
    <row r="376" spans="1:2" x14ac:dyDescent="0.25">
      <c r="A376" s="33" t="s">
        <v>432</v>
      </c>
      <c r="B376" s="33">
        <v>0.90990000000000004</v>
      </c>
    </row>
    <row r="377" spans="1:2" x14ac:dyDescent="0.25">
      <c r="A377" s="33" t="s">
        <v>433</v>
      </c>
      <c r="B377" s="33">
        <v>0.80200000000000005</v>
      </c>
    </row>
    <row r="378" spans="1:2" x14ac:dyDescent="0.25">
      <c r="A378" s="33" t="s">
        <v>434</v>
      </c>
      <c r="B378" s="33">
        <v>1.0197000000000001</v>
      </c>
    </row>
    <row r="379" spans="1:2" x14ac:dyDescent="0.25">
      <c r="A379" s="33" t="s">
        <v>435</v>
      </c>
      <c r="B379" s="33">
        <v>0.93710000000000004</v>
      </c>
    </row>
    <row r="380" spans="1:2" x14ac:dyDescent="0.25">
      <c r="A380" s="33" t="s">
        <v>436</v>
      </c>
      <c r="B380" s="33">
        <v>0.90449999999999997</v>
      </c>
    </row>
    <row r="381" spans="1:2" x14ac:dyDescent="0.25">
      <c r="A381" s="33" t="s">
        <v>437</v>
      </c>
      <c r="B381" s="33">
        <v>0.85629999999999995</v>
      </c>
    </row>
    <row r="382" spans="1:2" x14ac:dyDescent="0.25">
      <c r="A382" s="33" t="s">
        <v>438</v>
      </c>
      <c r="B382" s="33">
        <v>0.87529999999999997</v>
      </c>
    </row>
    <row r="383" spans="1:2" x14ac:dyDescent="0.25">
      <c r="A383" s="33" t="s">
        <v>439</v>
      </c>
      <c r="B383" s="33">
        <v>0.74929999999999997</v>
      </c>
    </row>
    <row r="384" spans="1:2" x14ac:dyDescent="0.25">
      <c r="A384" s="33" t="s">
        <v>440</v>
      </c>
      <c r="B384" s="33">
        <v>1.0686</v>
      </c>
    </row>
    <row r="385" spans="1:2" x14ac:dyDescent="0.25">
      <c r="A385" s="33" t="s">
        <v>441</v>
      </c>
      <c r="B385" s="33">
        <v>0.78910000000000002</v>
      </c>
    </row>
    <row r="386" spans="1:2" x14ac:dyDescent="0.25">
      <c r="A386" s="33" t="s">
        <v>442</v>
      </c>
      <c r="B386" s="33">
        <v>0.79590000000000005</v>
      </c>
    </row>
    <row r="387" spans="1:2" x14ac:dyDescent="0.25">
      <c r="A387" s="33" t="s">
        <v>1293</v>
      </c>
      <c r="B387" s="33">
        <v>0.41860000000000003</v>
      </c>
    </row>
    <row r="388" spans="1:2" x14ac:dyDescent="0.25">
      <c r="A388" s="33" t="s">
        <v>443</v>
      </c>
      <c r="B388" s="33">
        <v>0.87549999999999994</v>
      </c>
    </row>
    <row r="389" spans="1:2" x14ac:dyDescent="0.25">
      <c r="A389" s="33" t="s">
        <v>444</v>
      </c>
      <c r="B389" s="33">
        <v>0.88439999999999996</v>
      </c>
    </row>
    <row r="390" spans="1:2" x14ac:dyDescent="0.25">
      <c r="A390" s="33" t="s">
        <v>445</v>
      </c>
      <c r="B390" s="33">
        <v>0.8669</v>
      </c>
    </row>
    <row r="391" spans="1:2" x14ac:dyDescent="0.25">
      <c r="A391" s="33" t="s">
        <v>446</v>
      </c>
      <c r="B391" s="33">
        <v>0.95020000000000004</v>
      </c>
    </row>
    <row r="392" spans="1:2" x14ac:dyDescent="0.25">
      <c r="A392" s="33" t="s">
        <v>447</v>
      </c>
      <c r="B392" s="33">
        <v>0.88349999999999995</v>
      </c>
    </row>
    <row r="393" spans="1:2" x14ac:dyDescent="0.25">
      <c r="A393" s="33" t="s">
        <v>448</v>
      </c>
      <c r="B393" s="33">
        <v>0.87029999999999996</v>
      </c>
    </row>
    <row r="394" spans="1:2" x14ac:dyDescent="0.25">
      <c r="A394" s="33" t="s">
        <v>449</v>
      </c>
      <c r="B394" s="33">
        <v>0.747</v>
      </c>
    </row>
    <row r="395" spans="1:2" x14ac:dyDescent="0.25">
      <c r="A395" s="33" t="s">
        <v>450</v>
      </c>
      <c r="B395" s="33">
        <v>0.93710000000000004</v>
      </c>
    </row>
    <row r="396" spans="1:2" x14ac:dyDescent="0.25">
      <c r="A396" s="33" t="s">
        <v>451</v>
      </c>
      <c r="B396" s="33">
        <v>0.91239999999999999</v>
      </c>
    </row>
    <row r="397" spans="1:2" x14ac:dyDescent="0.25">
      <c r="A397" s="33" t="s">
        <v>452</v>
      </c>
      <c r="B397" s="33">
        <v>1.0018</v>
      </c>
    </row>
    <row r="398" spans="1:2" x14ac:dyDescent="0.25">
      <c r="A398" s="33" t="s">
        <v>453</v>
      </c>
      <c r="B398" s="33">
        <v>0.90039999999999998</v>
      </c>
    </row>
    <row r="399" spans="1:2" x14ac:dyDescent="0.25">
      <c r="A399" s="33" t="s">
        <v>454</v>
      </c>
      <c r="B399" s="33">
        <v>0.93889999999999996</v>
      </c>
    </row>
    <row r="400" spans="1:2" x14ac:dyDescent="0.25">
      <c r="A400" s="33" t="s">
        <v>455</v>
      </c>
      <c r="B400" s="33">
        <v>0.94069999999999998</v>
      </c>
    </row>
    <row r="401" spans="1:2" x14ac:dyDescent="0.25">
      <c r="A401" s="33" t="s">
        <v>456</v>
      </c>
      <c r="B401" s="33">
        <v>0.94569999999999999</v>
      </c>
    </row>
    <row r="402" spans="1:2" x14ac:dyDescent="0.25">
      <c r="A402" s="33" t="s">
        <v>457</v>
      </c>
      <c r="B402" s="33">
        <v>1.0989</v>
      </c>
    </row>
    <row r="403" spans="1:2" x14ac:dyDescent="0.25">
      <c r="A403" s="33" t="s">
        <v>458</v>
      </c>
      <c r="B403" s="33">
        <v>0.97529999999999994</v>
      </c>
    </row>
    <row r="404" spans="1:2" x14ac:dyDescent="0.25">
      <c r="A404" s="33" t="s">
        <v>459</v>
      </c>
      <c r="B404" s="33">
        <v>0.8891</v>
      </c>
    </row>
    <row r="405" spans="1:2" x14ac:dyDescent="0.25">
      <c r="A405" s="33" t="s">
        <v>460</v>
      </c>
      <c r="B405" s="33">
        <v>0.96760000000000002</v>
      </c>
    </row>
    <row r="406" spans="1:2" x14ac:dyDescent="0.25">
      <c r="A406" s="33" t="s">
        <v>461</v>
      </c>
      <c r="B406" s="33">
        <v>0.98529999999999995</v>
      </c>
    </row>
    <row r="407" spans="1:2" x14ac:dyDescent="0.25">
      <c r="A407" s="33" t="s">
        <v>462</v>
      </c>
      <c r="B407" s="33">
        <v>0.89410000000000001</v>
      </c>
    </row>
    <row r="408" spans="1:2" x14ac:dyDescent="0.25">
      <c r="A408" s="33" t="s">
        <v>463</v>
      </c>
      <c r="B408" s="33">
        <v>1.0197000000000001</v>
      </c>
    </row>
    <row r="409" spans="1:2" x14ac:dyDescent="0.25">
      <c r="A409" s="33" t="s">
        <v>464</v>
      </c>
      <c r="B409" s="33">
        <v>1.1484000000000001</v>
      </c>
    </row>
    <row r="410" spans="1:2" x14ac:dyDescent="0.25">
      <c r="A410" s="33" t="s">
        <v>465</v>
      </c>
      <c r="B410" s="33">
        <v>0.93710000000000004</v>
      </c>
    </row>
    <row r="411" spans="1:2" x14ac:dyDescent="0.25">
      <c r="A411" s="33" t="s">
        <v>466</v>
      </c>
      <c r="B411" s="33">
        <v>0.90949999999999998</v>
      </c>
    </row>
    <row r="412" spans="1:2" x14ac:dyDescent="0.25">
      <c r="A412" s="33" t="s">
        <v>467</v>
      </c>
      <c r="B412" s="33">
        <v>0.80969999999999998</v>
      </c>
    </row>
    <row r="413" spans="1:2" x14ac:dyDescent="0.25">
      <c r="A413" s="33" t="s">
        <v>468</v>
      </c>
      <c r="B413" s="33">
        <v>0.93320000000000003</v>
      </c>
    </row>
    <row r="414" spans="1:2" x14ac:dyDescent="0.25">
      <c r="A414" s="33" t="s">
        <v>469</v>
      </c>
      <c r="B414" s="33">
        <v>1.0018</v>
      </c>
    </row>
    <row r="415" spans="1:2" x14ac:dyDescent="0.25">
      <c r="A415" s="33" t="s">
        <v>470</v>
      </c>
      <c r="B415" s="33">
        <v>0.89590000000000003</v>
      </c>
    </row>
    <row r="416" spans="1:2" x14ac:dyDescent="0.25">
      <c r="A416" s="33" t="s">
        <v>471</v>
      </c>
      <c r="B416" s="33">
        <v>0.84660000000000002</v>
      </c>
    </row>
    <row r="417" spans="1:2" x14ac:dyDescent="0.25">
      <c r="A417" s="33" t="s">
        <v>472</v>
      </c>
      <c r="B417" s="33">
        <v>0.93620000000000003</v>
      </c>
    </row>
    <row r="418" spans="1:2" x14ac:dyDescent="0.25">
      <c r="A418" s="33" t="s">
        <v>473</v>
      </c>
      <c r="B418" s="33">
        <v>0.8841</v>
      </c>
    </row>
    <row r="419" spans="1:2" x14ac:dyDescent="0.25">
      <c r="A419" s="33" t="s">
        <v>474</v>
      </c>
      <c r="B419" s="33">
        <v>0.88190000000000002</v>
      </c>
    </row>
    <row r="420" spans="1:2" x14ac:dyDescent="0.25">
      <c r="A420" s="33" t="s">
        <v>475</v>
      </c>
      <c r="B420" s="33">
        <v>0.92420000000000002</v>
      </c>
    </row>
    <row r="421" spans="1:2" x14ac:dyDescent="0.25">
      <c r="A421" s="33" t="s">
        <v>476</v>
      </c>
      <c r="B421" s="33">
        <v>1.079</v>
      </c>
    </row>
    <row r="422" spans="1:2" x14ac:dyDescent="0.25">
      <c r="A422" s="33" t="s">
        <v>477</v>
      </c>
      <c r="B422" s="33">
        <v>0.70020000000000004</v>
      </c>
    </row>
    <row r="423" spans="1:2" x14ac:dyDescent="0.25">
      <c r="A423" s="33" t="s">
        <v>478</v>
      </c>
      <c r="B423" s="33">
        <v>0.9194</v>
      </c>
    </row>
    <row r="424" spans="1:2" x14ac:dyDescent="0.25">
      <c r="A424" s="33" t="s">
        <v>479</v>
      </c>
      <c r="B424" s="33">
        <v>0.8669</v>
      </c>
    </row>
    <row r="425" spans="1:2" x14ac:dyDescent="0.25">
      <c r="A425" s="33" t="s">
        <v>480</v>
      </c>
      <c r="B425" s="33">
        <v>1.0183</v>
      </c>
    </row>
    <row r="426" spans="1:2" x14ac:dyDescent="0.25">
      <c r="A426" s="33" t="s">
        <v>481</v>
      </c>
      <c r="B426" s="33">
        <v>1.0629</v>
      </c>
    </row>
    <row r="427" spans="1:2" x14ac:dyDescent="0.25">
      <c r="A427" s="33" t="s">
        <v>482</v>
      </c>
      <c r="B427" s="33">
        <v>0.8841</v>
      </c>
    </row>
    <row r="428" spans="1:2" x14ac:dyDescent="0.25">
      <c r="A428" s="33" t="s">
        <v>483</v>
      </c>
      <c r="B428" s="33">
        <v>0.81010000000000004</v>
      </c>
    </row>
    <row r="429" spans="1:2" x14ac:dyDescent="0.25">
      <c r="A429" s="33" t="s">
        <v>484</v>
      </c>
      <c r="B429" s="33">
        <v>0.9224</v>
      </c>
    </row>
    <row r="430" spans="1:2" x14ac:dyDescent="0.25">
      <c r="A430" s="33" t="s">
        <v>485</v>
      </c>
      <c r="B430" s="33">
        <v>0.87760000000000005</v>
      </c>
    </row>
    <row r="431" spans="1:2" x14ac:dyDescent="0.25">
      <c r="A431" s="33" t="s">
        <v>486</v>
      </c>
      <c r="B431" s="33">
        <v>0.92279999999999995</v>
      </c>
    </row>
    <row r="432" spans="1:2" x14ac:dyDescent="0.25">
      <c r="A432" s="33" t="s">
        <v>487</v>
      </c>
      <c r="B432" s="33">
        <v>0.89</v>
      </c>
    </row>
    <row r="433" spans="1:2" x14ac:dyDescent="0.25">
      <c r="A433" s="33" t="s">
        <v>488</v>
      </c>
      <c r="B433" s="33">
        <v>0.71689999999999998</v>
      </c>
    </row>
    <row r="434" spans="1:2" x14ac:dyDescent="0.25">
      <c r="A434" s="33" t="s">
        <v>489</v>
      </c>
      <c r="B434" s="33">
        <v>0.80289999999999995</v>
      </c>
    </row>
    <row r="435" spans="1:2" x14ac:dyDescent="0.25">
      <c r="A435" s="33" t="s">
        <v>490</v>
      </c>
      <c r="B435" s="33">
        <v>0.97529999999999994</v>
      </c>
    </row>
    <row r="436" spans="1:2" x14ac:dyDescent="0.25">
      <c r="A436" s="33" t="s">
        <v>491</v>
      </c>
      <c r="B436" s="33">
        <v>0.80200000000000005</v>
      </c>
    </row>
    <row r="437" spans="1:2" x14ac:dyDescent="0.25">
      <c r="A437" s="33" t="s">
        <v>492</v>
      </c>
      <c r="B437" s="33">
        <v>0.93320000000000003</v>
      </c>
    </row>
    <row r="438" spans="1:2" x14ac:dyDescent="0.25">
      <c r="A438" s="33" t="s">
        <v>493</v>
      </c>
      <c r="B438" s="33">
        <v>0.85540000000000005</v>
      </c>
    </row>
    <row r="439" spans="1:2" x14ac:dyDescent="0.25">
      <c r="A439" s="33" t="s">
        <v>494</v>
      </c>
      <c r="B439" s="33">
        <v>0.89729999999999999</v>
      </c>
    </row>
    <row r="440" spans="1:2" x14ac:dyDescent="0.25">
      <c r="A440" s="33" t="s">
        <v>495</v>
      </c>
      <c r="B440" s="33">
        <v>1.0572999999999999</v>
      </c>
    </row>
    <row r="441" spans="1:2" x14ac:dyDescent="0.25">
      <c r="A441" s="33" t="s">
        <v>496</v>
      </c>
      <c r="B441" s="33">
        <v>0.79339999999999999</v>
      </c>
    </row>
    <row r="442" spans="1:2" x14ac:dyDescent="0.25">
      <c r="A442" s="33" t="s">
        <v>497</v>
      </c>
      <c r="B442" s="33">
        <v>0.93779999999999997</v>
      </c>
    </row>
    <row r="443" spans="1:2" x14ac:dyDescent="0.25">
      <c r="A443" s="33" t="s">
        <v>498</v>
      </c>
      <c r="B443" s="33">
        <v>0.95020000000000004</v>
      </c>
    </row>
    <row r="444" spans="1:2" x14ac:dyDescent="0.25">
      <c r="A444" s="33" t="s">
        <v>499</v>
      </c>
      <c r="B444" s="33">
        <v>0.84319999999999995</v>
      </c>
    </row>
    <row r="445" spans="1:2" x14ac:dyDescent="0.25">
      <c r="A445" s="33" t="s">
        <v>500</v>
      </c>
      <c r="B445" s="33">
        <v>0.88870000000000005</v>
      </c>
    </row>
    <row r="446" spans="1:2" x14ac:dyDescent="0.25">
      <c r="A446" s="33" t="s">
        <v>501</v>
      </c>
      <c r="B446" s="33">
        <v>0.81059999999999999</v>
      </c>
    </row>
    <row r="447" spans="1:2" x14ac:dyDescent="0.25">
      <c r="A447" s="33" t="s">
        <v>502</v>
      </c>
      <c r="B447" s="33">
        <v>1.0405</v>
      </c>
    </row>
    <row r="448" spans="1:2" x14ac:dyDescent="0.25">
      <c r="A448" s="33" t="s">
        <v>503</v>
      </c>
      <c r="B448" s="33">
        <v>0.80700000000000005</v>
      </c>
    </row>
    <row r="449" spans="1:2" x14ac:dyDescent="0.25">
      <c r="A449" s="33" t="s">
        <v>504</v>
      </c>
      <c r="B449" s="33">
        <v>0.84319999999999995</v>
      </c>
    </row>
    <row r="450" spans="1:2" x14ac:dyDescent="0.25">
      <c r="A450" s="33" t="s">
        <v>505</v>
      </c>
      <c r="B450" s="33">
        <v>0.38900000000000001</v>
      </c>
    </row>
    <row r="451" spans="1:2" x14ac:dyDescent="0.25">
      <c r="A451" s="33" t="s">
        <v>506</v>
      </c>
      <c r="B451" s="33">
        <v>0.37519999999999998</v>
      </c>
    </row>
    <row r="452" spans="1:2" x14ac:dyDescent="0.25">
      <c r="A452" s="33" t="s">
        <v>507</v>
      </c>
      <c r="B452" s="33">
        <v>0.38900000000000001</v>
      </c>
    </row>
    <row r="453" spans="1:2" x14ac:dyDescent="0.25">
      <c r="A453" s="33" t="s">
        <v>1294</v>
      </c>
      <c r="B453" s="33">
        <v>0.41860000000000003</v>
      </c>
    </row>
    <row r="454" spans="1:2" x14ac:dyDescent="0.25">
      <c r="A454" s="33" t="s">
        <v>508</v>
      </c>
      <c r="B454" s="33">
        <v>0.8952</v>
      </c>
    </row>
    <row r="455" spans="1:2" x14ac:dyDescent="0.25">
      <c r="A455" s="33" t="s">
        <v>509</v>
      </c>
      <c r="B455" s="33">
        <v>0.81079999999999997</v>
      </c>
    </row>
    <row r="456" spans="1:2" x14ac:dyDescent="0.25">
      <c r="A456" s="33" t="s">
        <v>1295</v>
      </c>
      <c r="B456" s="33">
        <v>0.41860000000000003</v>
      </c>
    </row>
    <row r="457" spans="1:2" x14ac:dyDescent="0.25">
      <c r="A457" s="33" t="s">
        <v>510</v>
      </c>
      <c r="B457" s="33">
        <v>0.92169999999999996</v>
      </c>
    </row>
    <row r="458" spans="1:2" x14ac:dyDescent="0.25">
      <c r="A458" s="33" t="s">
        <v>511</v>
      </c>
      <c r="B458" s="33">
        <v>0.93710000000000004</v>
      </c>
    </row>
    <row r="459" spans="1:2" x14ac:dyDescent="0.25">
      <c r="A459" s="33" t="s">
        <v>512</v>
      </c>
      <c r="B459" s="33">
        <v>0.77300000000000002</v>
      </c>
    </row>
    <row r="460" spans="1:2" x14ac:dyDescent="0.25">
      <c r="A460" s="33" t="s">
        <v>513</v>
      </c>
      <c r="B460" s="33">
        <v>0.88160000000000005</v>
      </c>
    </row>
    <row r="461" spans="1:2" x14ac:dyDescent="0.25">
      <c r="A461" s="33" t="s">
        <v>514</v>
      </c>
      <c r="B461" s="33">
        <v>0.95809999999999995</v>
      </c>
    </row>
    <row r="462" spans="1:2" x14ac:dyDescent="0.25">
      <c r="A462" s="33" t="s">
        <v>515</v>
      </c>
      <c r="B462" s="33">
        <v>0.69740000000000002</v>
      </c>
    </row>
    <row r="463" spans="1:2" x14ac:dyDescent="0.25">
      <c r="A463" s="33" t="s">
        <v>516</v>
      </c>
      <c r="B463" s="33">
        <v>1.0105999999999999</v>
      </c>
    </row>
    <row r="464" spans="1:2" x14ac:dyDescent="0.25">
      <c r="A464" s="33" t="s">
        <v>517</v>
      </c>
      <c r="B464" s="33">
        <v>0.95809999999999995</v>
      </c>
    </row>
    <row r="465" spans="1:2" x14ac:dyDescent="0.25">
      <c r="A465" s="33" t="s">
        <v>518</v>
      </c>
      <c r="B465" s="33">
        <v>0.93320000000000003</v>
      </c>
    </row>
    <row r="466" spans="1:2" x14ac:dyDescent="0.25">
      <c r="A466" s="33" t="s">
        <v>519</v>
      </c>
      <c r="B466" s="33">
        <v>0.85250000000000004</v>
      </c>
    </row>
    <row r="467" spans="1:2" x14ac:dyDescent="0.25">
      <c r="A467" s="33" t="s">
        <v>520</v>
      </c>
      <c r="B467" s="33">
        <v>1.014</v>
      </c>
    </row>
    <row r="468" spans="1:2" x14ac:dyDescent="0.25">
      <c r="A468" s="33" t="s">
        <v>521</v>
      </c>
      <c r="B468" s="33">
        <v>1.014</v>
      </c>
    </row>
    <row r="469" spans="1:2" x14ac:dyDescent="0.25">
      <c r="A469" s="33" t="s">
        <v>522</v>
      </c>
      <c r="B469" s="33">
        <v>0.89410000000000001</v>
      </c>
    </row>
    <row r="470" spans="1:2" x14ac:dyDescent="0.25">
      <c r="A470" s="33" t="s">
        <v>523</v>
      </c>
      <c r="B470" s="33">
        <v>0.8841</v>
      </c>
    </row>
    <row r="471" spans="1:2" x14ac:dyDescent="0.25">
      <c r="A471" s="33" t="s">
        <v>524</v>
      </c>
      <c r="B471" s="33">
        <v>1.0105999999999999</v>
      </c>
    </row>
    <row r="472" spans="1:2" x14ac:dyDescent="0.25">
      <c r="A472" s="33" t="s">
        <v>525</v>
      </c>
      <c r="B472" s="33">
        <v>0.87870000000000004</v>
      </c>
    </row>
    <row r="473" spans="1:2" x14ac:dyDescent="0.25">
      <c r="A473" s="33" t="s">
        <v>526</v>
      </c>
      <c r="B473" s="33">
        <v>0.76470000000000005</v>
      </c>
    </row>
    <row r="474" spans="1:2" x14ac:dyDescent="0.25">
      <c r="A474" s="33" t="s">
        <v>527</v>
      </c>
      <c r="B474" s="33">
        <v>0.79630000000000001</v>
      </c>
    </row>
    <row r="475" spans="1:2" x14ac:dyDescent="0.25">
      <c r="A475" s="33" t="s">
        <v>528</v>
      </c>
      <c r="B475" s="33">
        <v>0.92279999999999995</v>
      </c>
    </row>
    <row r="476" spans="1:2" x14ac:dyDescent="0.25">
      <c r="A476" s="33" t="s">
        <v>529</v>
      </c>
      <c r="B476" s="33">
        <v>0.93710000000000004</v>
      </c>
    </row>
    <row r="477" spans="1:2" x14ac:dyDescent="0.25">
      <c r="A477" s="33" t="s">
        <v>530</v>
      </c>
      <c r="B477" s="33">
        <v>0.75900000000000001</v>
      </c>
    </row>
    <row r="478" spans="1:2" x14ac:dyDescent="0.25">
      <c r="A478" s="33" t="s">
        <v>531</v>
      </c>
      <c r="B478" s="33">
        <v>0.85289999999999999</v>
      </c>
    </row>
    <row r="479" spans="1:2" x14ac:dyDescent="0.25">
      <c r="A479" s="33" t="s">
        <v>532</v>
      </c>
      <c r="B479" s="33">
        <v>0.95809999999999995</v>
      </c>
    </row>
    <row r="480" spans="1:2" x14ac:dyDescent="0.25">
      <c r="A480" s="33" t="s">
        <v>533</v>
      </c>
      <c r="B480" s="33">
        <v>0.79069999999999996</v>
      </c>
    </row>
    <row r="481" spans="1:2" x14ac:dyDescent="0.25">
      <c r="A481" s="33" t="s">
        <v>534</v>
      </c>
      <c r="B481" s="33">
        <v>1.0018</v>
      </c>
    </row>
    <row r="482" spans="1:2" x14ac:dyDescent="0.25">
      <c r="A482" s="33" t="s">
        <v>535</v>
      </c>
      <c r="B482" s="33">
        <v>0.88439999999999996</v>
      </c>
    </row>
    <row r="483" spans="1:2" x14ac:dyDescent="0.25">
      <c r="A483" s="33" t="s">
        <v>536</v>
      </c>
      <c r="B483" s="33">
        <v>0.92889999999999995</v>
      </c>
    </row>
    <row r="484" spans="1:2" x14ac:dyDescent="0.25">
      <c r="A484" s="33" t="s">
        <v>537</v>
      </c>
      <c r="B484" s="33">
        <v>0.76470000000000005</v>
      </c>
    </row>
    <row r="485" spans="1:2" x14ac:dyDescent="0.25">
      <c r="A485" s="33" t="s">
        <v>538</v>
      </c>
      <c r="B485" s="33">
        <v>0.95630000000000004</v>
      </c>
    </row>
    <row r="486" spans="1:2" x14ac:dyDescent="0.25">
      <c r="A486" s="33" t="s">
        <v>539</v>
      </c>
      <c r="B486" s="33">
        <v>1.0740000000000001</v>
      </c>
    </row>
    <row r="487" spans="1:2" x14ac:dyDescent="0.25">
      <c r="A487" s="33" t="s">
        <v>540</v>
      </c>
      <c r="B487" s="33">
        <v>0.85489999999999999</v>
      </c>
    </row>
    <row r="488" spans="1:2" x14ac:dyDescent="0.25">
      <c r="A488" s="33" t="s">
        <v>541</v>
      </c>
      <c r="B488" s="33">
        <v>0.36459999999999998</v>
      </c>
    </row>
    <row r="489" spans="1:2" x14ac:dyDescent="0.25">
      <c r="A489" s="33" t="s">
        <v>542</v>
      </c>
      <c r="B489" s="33">
        <v>0.67190000000000005</v>
      </c>
    </row>
    <row r="490" spans="1:2" x14ac:dyDescent="0.25">
      <c r="A490" s="33" t="s">
        <v>543</v>
      </c>
      <c r="B490" s="33">
        <v>0.93959999999999999</v>
      </c>
    </row>
    <row r="491" spans="1:2" x14ac:dyDescent="0.25">
      <c r="A491" s="33" t="s">
        <v>544</v>
      </c>
      <c r="B491" s="33">
        <v>0.878</v>
      </c>
    </row>
    <row r="492" spans="1:2" x14ac:dyDescent="0.25">
      <c r="A492" s="33" t="s">
        <v>545</v>
      </c>
      <c r="B492" s="33">
        <v>0.93710000000000004</v>
      </c>
    </row>
    <row r="493" spans="1:2" x14ac:dyDescent="0.25">
      <c r="A493" s="33" t="s">
        <v>546</v>
      </c>
      <c r="B493" s="33">
        <v>0.91379999999999995</v>
      </c>
    </row>
    <row r="494" spans="1:2" x14ac:dyDescent="0.25">
      <c r="A494" s="33" t="s">
        <v>547</v>
      </c>
      <c r="B494" s="33">
        <v>0.878</v>
      </c>
    </row>
    <row r="495" spans="1:2" x14ac:dyDescent="0.25">
      <c r="A495" s="33" t="s">
        <v>548</v>
      </c>
      <c r="B495" s="33">
        <v>1.0105999999999999</v>
      </c>
    </row>
    <row r="496" spans="1:2" x14ac:dyDescent="0.25">
      <c r="A496" s="33" t="s">
        <v>549</v>
      </c>
      <c r="B496" s="33">
        <v>1.1355999999999999</v>
      </c>
    </row>
    <row r="497" spans="1:2" x14ac:dyDescent="0.25">
      <c r="A497" s="33" t="s">
        <v>550</v>
      </c>
      <c r="B497" s="33">
        <v>0.92279999999999995</v>
      </c>
    </row>
    <row r="498" spans="1:2" x14ac:dyDescent="0.25">
      <c r="A498" s="33" t="s">
        <v>551</v>
      </c>
      <c r="B498" s="33">
        <v>0.70020000000000004</v>
      </c>
    </row>
    <row r="499" spans="1:2" x14ac:dyDescent="0.25">
      <c r="A499" s="33" t="s">
        <v>552</v>
      </c>
      <c r="B499" s="33">
        <v>0.93710000000000004</v>
      </c>
    </row>
    <row r="500" spans="1:2" x14ac:dyDescent="0.25">
      <c r="A500" s="33" t="s">
        <v>553</v>
      </c>
      <c r="B500" s="33">
        <v>0.90590000000000004</v>
      </c>
    </row>
    <row r="501" spans="1:2" x14ac:dyDescent="0.25">
      <c r="A501" s="33" t="s">
        <v>554</v>
      </c>
      <c r="B501" s="33">
        <v>0.88439999999999996</v>
      </c>
    </row>
    <row r="502" spans="1:2" x14ac:dyDescent="0.25">
      <c r="A502" s="33" t="s">
        <v>555</v>
      </c>
      <c r="B502" s="33">
        <v>0.9224</v>
      </c>
    </row>
    <row r="503" spans="1:2" x14ac:dyDescent="0.25">
      <c r="A503" s="33" t="s">
        <v>556</v>
      </c>
      <c r="B503" s="33">
        <v>0.88349999999999995</v>
      </c>
    </row>
    <row r="504" spans="1:2" x14ac:dyDescent="0.25">
      <c r="A504" s="33" t="s">
        <v>557</v>
      </c>
      <c r="B504" s="33">
        <v>0.8841</v>
      </c>
    </row>
    <row r="505" spans="1:2" x14ac:dyDescent="0.25">
      <c r="A505" s="33" t="s">
        <v>558</v>
      </c>
      <c r="B505" s="33">
        <v>0.82640000000000002</v>
      </c>
    </row>
    <row r="506" spans="1:2" x14ac:dyDescent="0.25">
      <c r="A506" s="33" t="s">
        <v>559</v>
      </c>
      <c r="B506" s="33">
        <v>0.79859999999999998</v>
      </c>
    </row>
    <row r="507" spans="1:2" x14ac:dyDescent="0.25">
      <c r="A507" s="33" t="s">
        <v>560</v>
      </c>
      <c r="B507" s="33">
        <v>0.88349999999999995</v>
      </c>
    </row>
    <row r="508" spans="1:2" x14ac:dyDescent="0.25">
      <c r="A508" s="33" t="s">
        <v>561</v>
      </c>
      <c r="B508" s="33">
        <v>0.94179999999999997</v>
      </c>
    </row>
    <row r="509" spans="1:2" x14ac:dyDescent="0.25">
      <c r="A509" s="33" t="s">
        <v>562</v>
      </c>
      <c r="B509" s="33">
        <v>0.81220000000000003</v>
      </c>
    </row>
    <row r="510" spans="1:2" x14ac:dyDescent="0.25">
      <c r="A510" s="33" t="s">
        <v>563</v>
      </c>
      <c r="B510" s="33">
        <v>0.94569999999999999</v>
      </c>
    </row>
    <row r="511" spans="1:2" x14ac:dyDescent="0.25">
      <c r="A511" s="33" t="s">
        <v>564</v>
      </c>
      <c r="B511" s="33">
        <v>0.84340000000000004</v>
      </c>
    </row>
    <row r="512" spans="1:2" x14ac:dyDescent="0.25">
      <c r="A512" s="33" t="s">
        <v>565</v>
      </c>
      <c r="B512" s="33">
        <v>1.2444</v>
      </c>
    </row>
    <row r="513" spans="1:2" x14ac:dyDescent="0.25">
      <c r="A513" s="33" t="s">
        <v>566</v>
      </c>
      <c r="B513" s="33">
        <v>0.97919999999999996</v>
      </c>
    </row>
    <row r="514" spans="1:2" x14ac:dyDescent="0.25">
      <c r="A514" s="33" t="s">
        <v>567</v>
      </c>
      <c r="B514" s="33">
        <v>0.92279999999999995</v>
      </c>
    </row>
    <row r="515" spans="1:2" x14ac:dyDescent="0.25">
      <c r="A515" s="33" t="s">
        <v>568</v>
      </c>
      <c r="B515" s="33">
        <v>0.34350000000000003</v>
      </c>
    </row>
    <row r="516" spans="1:2" x14ac:dyDescent="0.25">
      <c r="A516" s="33" t="s">
        <v>569</v>
      </c>
      <c r="B516" s="33">
        <v>0.84770000000000001</v>
      </c>
    </row>
    <row r="517" spans="1:2" x14ac:dyDescent="0.25">
      <c r="A517" s="33" t="s">
        <v>570</v>
      </c>
      <c r="B517" s="33">
        <v>0.70020000000000004</v>
      </c>
    </row>
    <row r="518" spans="1:2" x14ac:dyDescent="0.25">
      <c r="A518" s="33" t="s">
        <v>571</v>
      </c>
      <c r="B518" s="33">
        <v>0.70020000000000004</v>
      </c>
    </row>
    <row r="519" spans="1:2" x14ac:dyDescent="0.25">
      <c r="A519" s="33" t="s">
        <v>572</v>
      </c>
      <c r="B519" s="33">
        <v>0.95699999999999996</v>
      </c>
    </row>
    <row r="520" spans="1:2" x14ac:dyDescent="0.25">
      <c r="A520" s="33" t="s">
        <v>573</v>
      </c>
      <c r="B520" s="33">
        <v>0.94340000000000002</v>
      </c>
    </row>
    <row r="521" spans="1:2" x14ac:dyDescent="0.25">
      <c r="A521" s="33" t="s">
        <v>574</v>
      </c>
      <c r="B521" s="33">
        <v>0.95809999999999995</v>
      </c>
    </row>
    <row r="522" spans="1:2" x14ac:dyDescent="0.25">
      <c r="A522" s="33" t="s">
        <v>575</v>
      </c>
      <c r="B522" s="33">
        <v>0.95809999999999995</v>
      </c>
    </row>
    <row r="523" spans="1:2" x14ac:dyDescent="0.25">
      <c r="A523" s="33" t="s">
        <v>576</v>
      </c>
      <c r="B523" s="33">
        <v>1.2745</v>
      </c>
    </row>
    <row r="524" spans="1:2" x14ac:dyDescent="0.25">
      <c r="A524" s="33" t="s">
        <v>577</v>
      </c>
      <c r="B524" s="33">
        <v>0.78890000000000005</v>
      </c>
    </row>
    <row r="525" spans="1:2" x14ac:dyDescent="0.25">
      <c r="A525" s="33" t="s">
        <v>1296</v>
      </c>
      <c r="B525" s="33">
        <v>0.41860000000000003</v>
      </c>
    </row>
    <row r="526" spans="1:2" x14ac:dyDescent="0.25">
      <c r="A526" s="33" t="s">
        <v>578</v>
      </c>
      <c r="B526" s="33">
        <v>0.97470000000000001</v>
      </c>
    </row>
    <row r="527" spans="1:2" x14ac:dyDescent="0.25">
      <c r="A527" s="33" t="s">
        <v>579</v>
      </c>
      <c r="B527" s="33">
        <v>1.1113</v>
      </c>
    </row>
    <row r="528" spans="1:2" x14ac:dyDescent="0.25">
      <c r="A528" s="33" t="s">
        <v>580</v>
      </c>
      <c r="B528" s="33">
        <v>0.78339999999999999</v>
      </c>
    </row>
    <row r="529" spans="1:2" x14ac:dyDescent="0.25">
      <c r="A529" s="33" t="s">
        <v>581</v>
      </c>
      <c r="B529" s="33">
        <v>0.79879999999999995</v>
      </c>
    </row>
    <row r="530" spans="1:2" x14ac:dyDescent="0.25">
      <c r="A530" s="33" t="s">
        <v>582</v>
      </c>
      <c r="B530" s="33">
        <v>0.90880000000000005</v>
      </c>
    </row>
    <row r="531" spans="1:2" x14ac:dyDescent="0.25">
      <c r="A531" s="33" t="s">
        <v>583</v>
      </c>
      <c r="B531" s="33">
        <v>0.7984</v>
      </c>
    </row>
    <row r="532" spans="1:2" x14ac:dyDescent="0.25">
      <c r="A532" s="33" t="s">
        <v>584</v>
      </c>
      <c r="B532" s="33">
        <v>0.98350000000000004</v>
      </c>
    </row>
    <row r="533" spans="1:2" x14ac:dyDescent="0.25">
      <c r="A533" s="33" t="s">
        <v>585</v>
      </c>
      <c r="B533" s="33">
        <v>1.0572999999999999</v>
      </c>
    </row>
    <row r="534" spans="1:2" x14ac:dyDescent="0.25">
      <c r="A534" s="33" t="s">
        <v>586</v>
      </c>
      <c r="B534" s="33">
        <v>0.93620000000000003</v>
      </c>
    </row>
    <row r="535" spans="1:2" x14ac:dyDescent="0.25">
      <c r="A535" s="33" t="s">
        <v>587</v>
      </c>
      <c r="B535" s="33">
        <v>0.81100000000000005</v>
      </c>
    </row>
    <row r="536" spans="1:2" x14ac:dyDescent="0.25">
      <c r="A536" s="33" t="s">
        <v>588</v>
      </c>
      <c r="B536" s="33">
        <v>0.3211</v>
      </c>
    </row>
    <row r="537" spans="1:2" x14ac:dyDescent="0.25">
      <c r="A537" s="33" t="s">
        <v>589</v>
      </c>
      <c r="B537" s="33">
        <v>1.1355999999999999</v>
      </c>
    </row>
    <row r="538" spans="1:2" x14ac:dyDescent="0.25">
      <c r="A538" s="33" t="s">
        <v>590</v>
      </c>
      <c r="B538" s="33">
        <v>0.8841</v>
      </c>
    </row>
    <row r="539" spans="1:2" x14ac:dyDescent="0.25">
      <c r="A539" s="33" t="s">
        <v>591</v>
      </c>
      <c r="B539" s="33">
        <v>0.82210000000000005</v>
      </c>
    </row>
    <row r="540" spans="1:2" x14ac:dyDescent="0.25">
      <c r="A540" s="33" t="s">
        <v>592</v>
      </c>
      <c r="B540" s="33">
        <v>0.89590000000000003</v>
      </c>
    </row>
    <row r="541" spans="1:2" x14ac:dyDescent="0.25">
      <c r="A541" s="33" t="s">
        <v>593</v>
      </c>
      <c r="B541" s="33">
        <v>0.88160000000000005</v>
      </c>
    </row>
    <row r="542" spans="1:2" x14ac:dyDescent="0.25">
      <c r="A542" s="33" t="s">
        <v>594</v>
      </c>
      <c r="B542" s="33">
        <v>0.76470000000000005</v>
      </c>
    </row>
    <row r="543" spans="1:2" x14ac:dyDescent="0.25">
      <c r="A543" s="33" t="s">
        <v>595</v>
      </c>
      <c r="B543" s="33">
        <v>0.93510000000000004</v>
      </c>
    </row>
    <row r="544" spans="1:2" x14ac:dyDescent="0.25">
      <c r="A544" s="33" t="s">
        <v>596</v>
      </c>
      <c r="B544" s="33">
        <v>1.0694999999999999</v>
      </c>
    </row>
    <row r="545" spans="1:2" x14ac:dyDescent="0.25">
      <c r="A545" s="33" t="s">
        <v>597</v>
      </c>
      <c r="B545" s="33">
        <v>0.8841</v>
      </c>
    </row>
    <row r="546" spans="1:2" x14ac:dyDescent="0.25">
      <c r="A546" s="33" t="s">
        <v>598</v>
      </c>
      <c r="B546" s="33">
        <v>0.93710000000000004</v>
      </c>
    </row>
    <row r="547" spans="1:2" x14ac:dyDescent="0.25">
      <c r="A547" s="33" t="s">
        <v>599</v>
      </c>
      <c r="B547" s="33">
        <v>0.93389999999999995</v>
      </c>
    </row>
    <row r="548" spans="1:2" x14ac:dyDescent="0.25">
      <c r="A548" s="33" t="s">
        <v>600</v>
      </c>
      <c r="B548" s="33">
        <v>0.75760000000000005</v>
      </c>
    </row>
    <row r="549" spans="1:2" x14ac:dyDescent="0.25">
      <c r="A549" s="33" t="s">
        <v>601</v>
      </c>
      <c r="B549" s="33">
        <v>0.78859999999999997</v>
      </c>
    </row>
    <row r="550" spans="1:2" x14ac:dyDescent="0.25">
      <c r="A550" s="33" t="s">
        <v>602</v>
      </c>
      <c r="B550" s="33">
        <v>0.78320000000000001</v>
      </c>
    </row>
    <row r="551" spans="1:2" x14ac:dyDescent="0.25">
      <c r="A551" s="33" t="s">
        <v>603</v>
      </c>
      <c r="B551" s="33">
        <v>0.81469999999999998</v>
      </c>
    </row>
    <row r="552" spans="1:2" x14ac:dyDescent="0.25">
      <c r="A552" s="33" t="s">
        <v>604</v>
      </c>
      <c r="B552" s="33">
        <v>1.0183</v>
      </c>
    </row>
    <row r="553" spans="1:2" x14ac:dyDescent="0.25">
      <c r="A553" s="33" t="s">
        <v>605</v>
      </c>
      <c r="B553" s="33">
        <v>0.80969999999999998</v>
      </c>
    </row>
    <row r="554" spans="1:2" x14ac:dyDescent="0.25">
      <c r="A554" s="33" t="s">
        <v>606</v>
      </c>
      <c r="B554" s="33">
        <v>0.878</v>
      </c>
    </row>
    <row r="555" spans="1:2" x14ac:dyDescent="0.25">
      <c r="A555" s="33" t="s">
        <v>607</v>
      </c>
      <c r="B555" s="33">
        <v>0.89590000000000003</v>
      </c>
    </row>
    <row r="556" spans="1:2" x14ac:dyDescent="0.25">
      <c r="A556" s="33" t="s">
        <v>608</v>
      </c>
      <c r="B556" s="33">
        <v>0.88439999999999996</v>
      </c>
    </row>
    <row r="557" spans="1:2" x14ac:dyDescent="0.25">
      <c r="A557" s="33" t="s">
        <v>609</v>
      </c>
      <c r="B557" s="33">
        <v>0.93889999999999996</v>
      </c>
    </row>
    <row r="558" spans="1:2" x14ac:dyDescent="0.25">
      <c r="A558" s="33" t="s">
        <v>610</v>
      </c>
      <c r="B558" s="33">
        <v>0.91110000000000002</v>
      </c>
    </row>
    <row r="559" spans="1:2" x14ac:dyDescent="0.25">
      <c r="A559" s="33" t="s">
        <v>611</v>
      </c>
      <c r="B559" s="33">
        <v>0.79630000000000001</v>
      </c>
    </row>
    <row r="560" spans="1:2" x14ac:dyDescent="0.25">
      <c r="A560" s="33" t="s">
        <v>612</v>
      </c>
      <c r="B560" s="33">
        <v>0.69740000000000002</v>
      </c>
    </row>
    <row r="561" spans="1:2" x14ac:dyDescent="0.25">
      <c r="A561" s="33" t="s">
        <v>613</v>
      </c>
      <c r="B561" s="33">
        <v>0.85289999999999999</v>
      </c>
    </row>
    <row r="562" spans="1:2" x14ac:dyDescent="0.25">
      <c r="A562" s="33" t="s">
        <v>614</v>
      </c>
      <c r="B562" s="33">
        <v>1.0197000000000001</v>
      </c>
    </row>
    <row r="563" spans="1:2" x14ac:dyDescent="0.25">
      <c r="A563" s="33" t="s">
        <v>615</v>
      </c>
      <c r="B563" s="33">
        <v>0.82010000000000005</v>
      </c>
    </row>
    <row r="564" spans="1:2" x14ac:dyDescent="0.25">
      <c r="A564" s="33" t="s">
        <v>616</v>
      </c>
      <c r="B564" s="33">
        <v>0.82909999999999995</v>
      </c>
    </row>
    <row r="565" spans="1:2" x14ac:dyDescent="0.25">
      <c r="A565" s="33" t="s">
        <v>617</v>
      </c>
      <c r="B565" s="33">
        <v>0.93889999999999996</v>
      </c>
    </row>
    <row r="566" spans="1:2" x14ac:dyDescent="0.25">
      <c r="A566" s="33" t="s">
        <v>618</v>
      </c>
      <c r="B566" s="33">
        <v>0.90449999999999997</v>
      </c>
    </row>
    <row r="567" spans="1:2" x14ac:dyDescent="0.25">
      <c r="A567" s="33" t="s">
        <v>619</v>
      </c>
      <c r="B567" s="33">
        <v>1.0105999999999999</v>
      </c>
    </row>
    <row r="568" spans="1:2" x14ac:dyDescent="0.25">
      <c r="A568" s="33" t="s">
        <v>620</v>
      </c>
      <c r="B568" s="33">
        <v>0.97799999999999998</v>
      </c>
    </row>
    <row r="569" spans="1:2" x14ac:dyDescent="0.25">
      <c r="A569" s="33" t="s">
        <v>621</v>
      </c>
      <c r="B569" s="33">
        <v>0.93510000000000004</v>
      </c>
    </row>
    <row r="570" spans="1:2" x14ac:dyDescent="0.25">
      <c r="A570" s="33" t="s">
        <v>622</v>
      </c>
      <c r="B570" s="33">
        <v>0.97919999999999996</v>
      </c>
    </row>
    <row r="571" spans="1:2" x14ac:dyDescent="0.25">
      <c r="A571" s="33" t="s">
        <v>623</v>
      </c>
      <c r="B571" s="33">
        <v>0.94069999999999998</v>
      </c>
    </row>
    <row r="572" spans="1:2" x14ac:dyDescent="0.25">
      <c r="A572" s="33" t="s">
        <v>624</v>
      </c>
      <c r="B572" s="33">
        <v>0.85129999999999995</v>
      </c>
    </row>
    <row r="573" spans="1:2" x14ac:dyDescent="0.25">
      <c r="A573" s="33" t="s">
        <v>625</v>
      </c>
      <c r="B573" s="33">
        <v>0.871</v>
      </c>
    </row>
    <row r="574" spans="1:2" x14ac:dyDescent="0.25">
      <c r="A574" s="33" t="s">
        <v>626</v>
      </c>
      <c r="B574" s="33">
        <v>0.82779999999999998</v>
      </c>
    </row>
    <row r="575" spans="1:2" x14ac:dyDescent="0.25">
      <c r="A575" s="33" t="s">
        <v>627</v>
      </c>
      <c r="B575" s="33">
        <v>0.85199999999999998</v>
      </c>
    </row>
    <row r="576" spans="1:2" x14ac:dyDescent="0.25">
      <c r="A576" s="33" t="s">
        <v>628</v>
      </c>
      <c r="B576" s="33">
        <v>1.0061</v>
      </c>
    </row>
    <row r="577" spans="1:2" x14ac:dyDescent="0.25">
      <c r="A577" s="33" t="s">
        <v>629</v>
      </c>
      <c r="B577" s="33">
        <v>0.94</v>
      </c>
    </row>
    <row r="578" spans="1:2" x14ac:dyDescent="0.25">
      <c r="A578" s="33" t="s">
        <v>630</v>
      </c>
      <c r="B578" s="33">
        <v>0.38900000000000001</v>
      </c>
    </row>
    <row r="579" spans="1:2" x14ac:dyDescent="0.25">
      <c r="A579" s="33" t="s">
        <v>1297</v>
      </c>
      <c r="B579" s="33">
        <v>0.41860000000000003</v>
      </c>
    </row>
    <row r="580" spans="1:2" x14ac:dyDescent="0.25">
      <c r="A580" s="33" t="s">
        <v>631</v>
      </c>
      <c r="B580" s="33">
        <v>0.99299999999999999</v>
      </c>
    </row>
    <row r="581" spans="1:2" x14ac:dyDescent="0.25">
      <c r="A581" s="33" t="s">
        <v>632</v>
      </c>
      <c r="B581" s="33">
        <v>1.2578</v>
      </c>
    </row>
    <row r="582" spans="1:2" x14ac:dyDescent="0.25">
      <c r="A582" s="33" t="s">
        <v>633</v>
      </c>
      <c r="B582" s="33">
        <v>0.80610000000000004</v>
      </c>
    </row>
    <row r="583" spans="1:2" x14ac:dyDescent="0.25">
      <c r="A583" s="33" t="s">
        <v>634</v>
      </c>
      <c r="B583" s="33">
        <v>1.0502</v>
      </c>
    </row>
    <row r="584" spans="1:2" x14ac:dyDescent="0.25">
      <c r="A584" s="33" t="s">
        <v>635</v>
      </c>
      <c r="B584" s="33">
        <v>0.90380000000000005</v>
      </c>
    </row>
    <row r="585" spans="1:2" x14ac:dyDescent="0.25">
      <c r="A585" s="33" t="s">
        <v>636</v>
      </c>
      <c r="B585" s="33">
        <v>0.97470000000000001</v>
      </c>
    </row>
    <row r="586" spans="1:2" x14ac:dyDescent="0.25">
      <c r="A586" s="33" t="s">
        <v>637</v>
      </c>
      <c r="B586" s="33">
        <v>1.0405</v>
      </c>
    </row>
    <row r="587" spans="1:2" x14ac:dyDescent="0.25">
      <c r="A587" s="33" t="s">
        <v>638</v>
      </c>
      <c r="B587" s="33">
        <v>0.84319999999999995</v>
      </c>
    </row>
    <row r="588" spans="1:2" x14ac:dyDescent="0.25">
      <c r="A588" s="33" t="s">
        <v>639</v>
      </c>
      <c r="B588" s="33">
        <v>1.0177</v>
      </c>
    </row>
    <row r="589" spans="1:2" x14ac:dyDescent="0.25">
      <c r="A589" s="33" t="s">
        <v>640</v>
      </c>
      <c r="B589" s="33">
        <v>0.99209999999999998</v>
      </c>
    </row>
    <row r="590" spans="1:2" x14ac:dyDescent="0.25">
      <c r="A590" s="33" t="s">
        <v>641</v>
      </c>
      <c r="B590" s="33">
        <v>0.88160000000000005</v>
      </c>
    </row>
    <row r="591" spans="1:2" x14ac:dyDescent="0.25">
      <c r="A591" s="33" t="s">
        <v>642</v>
      </c>
      <c r="B591" s="33">
        <v>1.036</v>
      </c>
    </row>
    <row r="592" spans="1:2" x14ac:dyDescent="0.25">
      <c r="A592" s="33" t="s">
        <v>643</v>
      </c>
      <c r="B592" s="33">
        <v>0.93320000000000003</v>
      </c>
    </row>
    <row r="593" spans="1:2" x14ac:dyDescent="0.25">
      <c r="A593" s="33" t="s">
        <v>644</v>
      </c>
      <c r="B593" s="33">
        <v>1.2417</v>
      </c>
    </row>
    <row r="594" spans="1:2" x14ac:dyDescent="0.25">
      <c r="A594" s="33" t="s">
        <v>645</v>
      </c>
      <c r="B594" s="33">
        <v>0.84750000000000003</v>
      </c>
    </row>
    <row r="595" spans="1:2" x14ac:dyDescent="0.25">
      <c r="A595" s="33" t="s">
        <v>646</v>
      </c>
      <c r="B595" s="33">
        <v>0.93459999999999999</v>
      </c>
    </row>
    <row r="596" spans="1:2" x14ac:dyDescent="0.25">
      <c r="A596" s="33" t="s">
        <v>647</v>
      </c>
      <c r="B596" s="33">
        <v>1.1718</v>
      </c>
    </row>
    <row r="597" spans="1:2" x14ac:dyDescent="0.25">
      <c r="A597" s="33" t="s">
        <v>648</v>
      </c>
      <c r="B597" s="33">
        <v>0.92279999999999995</v>
      </c>
    </row>
    <row r="598" spans="1:2" x14ac:dyDescent="0.25">
      <c r="A598" s="33" t="s">
        <v>649</v>
      </c>
      <c r="B598" s="33">
        <v>0.85489999999999999</v>
      </c>
    </row>
    <row r="599" spans="1:2" x14ac:dyDescent="0.25">
      <c r="A599" s="33" t="s">
        <v>650</v>
      </c>
      <c r="B599" s="33">
        <v>1.0496000000000001</v>
      </c>
    </row>
    <row r="600" spans="1:2" x14ac:dyDescent="0.25">
      <c r="A600" s="33" t="s">
        <v>651</v>
      </c>
      <c r="B600" s="33">
        <v>1.2745</v>
      </c>
    </row>
    <row r="601" spans="1:2" x14ac:dyDescent="0.25">
      <c r="A601" s="33" t="s">
        <v>652</v>
      </c>
      <c r="B601" s="33">
        <v>1.0964</v>
      </c>
    </row>
    <row r="602" spans="1:2" x14ac:dyDescent="0.25">
      <c r="A602" s="33" t="s">
        <v>653</v>
      </c>
      <c r="B602" s="33">
        <v>0.71689999999999998</v>
      </c>
    </row>
    <row r="603" spans="1:2" x14ac:dyDescent="0.25">
      <c r="A603" s="33" t="s">
        <v>654</v>
      </c>
      <c r="B603" s="33">
        <v>0.93030000000000002</v>
      </c>
    </row>
    <row r="604" spans="1:2" x14ac:dyDescent="0.25">
      <c r="A604" s="33" t="s">
        <v>655</v>
      </c>
      <c r="B604" s="33">
        <v>0.95699999999999996</v>
      </c>
    </row>
    <row r="605" spans="1:2" x14ac:dyDescent="0.25">
      <c r="A605" s="33" t="s">
        <v>656</v>
      </c>
      <c r="B605" s="33">
        <v>0.93189999999999995</v>
      </c>
    </row>
    <row r="606" spans="1:2" x14ac:dyDescent="0.25">
      <c r="A606" s="33" t="s">
        <v>657</v>
      </c>
      <c r="B606" s="33">
        <v>0.8387</v>
      </c>
    </row>
    <row r="607" spans="1:2" x14ac:dyDescent="0.25">
      <c r="A607" s="33" t="s">
        <v>658</v>
      </c>
      <c r="B607" s="33">
        <v>0.93510000000000004</v>
      </c>
    </row>
    <row r="608" spans="1:2" x14ac:dyDescent="0.25">
      <c r="A608" s="33" t="s">
        <v>659</v>
      </c>
      <c r="B608" s="33">
        <v>0.78339999999999999</v>
      </c>
    </row>
    <row r="609" spans="1:2" x14ac:dyDescent="0.25">
      <c r="A609" s="33" t="s">
        <v>660</v>
      </c>
      <c r="B609" s="33">
        <v>0.72299999999999998</v>
      </c>
    </row>
    <row r="610" spans="1:2" x14ac:dyDescent="0.25">
      <c r="A610" s="33" t="s">
        <v>661</v>
      </c>
      <c r="B610" s="33">
        <v>0.4481</v>
      </c>
    </row>
    <row r="611" spans="1:2" x14ac:dyDescent="0.25">
      <c r="A611" s="33" t="s">
        <v>662</v>
      </c>
      <c r="B611" s="33">
        <v>0.87170000000000003</v>
      </c>
    </row>
    <row r="612" spans="1:2" x14ac:dyDescent="0.25">
      <c r="A612" s="33" t="s">
        <v>663</v>
      </c>
      <c r="B612" s="33">
        <v>1.0177</v>
      </c>
    </row>
    <row r="613" spans="1:2" x14ac:dyDescent="0.25">
      <c r="A613" s="33" t="s">
        <v>664</v>
      </c>
      <c r="B613" s="33">
        <v>0.93389999999999995</v>
      </c>
    </row>
    <row r="614" spans="1:2" x14ac:dyDescent="0.25">
      <c r="A614" s="33" t="s">
        <v>665</v>
      </c>
      <c r="B614" s="33">
        <v>0.88190000000000002</v>
      </c>
    </row>
    <row r="615" spans="1:2" x14ac:dyDescent="0.25">
      <c r="A615" s="33" t="s">
        <v>666</v>
      </c>
      <c r="B615" s="33">
        <v>0.93710000000000004</v>
      </c>
    </row>
    <row r="616" spans="1:2" x14ac:dyDescent="0.25">
      <c r="A616" s="33" t="s">
        <v>667</v>
      </c>
      <c r="B616" s="33">
        <v>0.747</v>
      </c>
    </row>
    <row r="617" spans="1:2" x14ac:dyDescent="0.25">
      <c r="A617" s="33" t="s">
        <v>668</v>
      </c>
      <c r="B617" s="33">
        <v>0.96179999999999999</v>
      </c>
    </row>
    <row r="618" spans="1:2" x14ac:dyDescent="0.25">
      <c r="A618" s="33" t="s">
        <v>669</v>
      </c>
      <c r="B618" s="33">
        <v>0.9708</v>
      </c>
    </row>
    <row r="619" spans="1:2" x14ac:dyDescent="0.25">
      <c r="A619" s="33" t="s">
        <v>670</v>
      </c>
      <c r="B619" s="33">
        <v>0.90310000000000001</v>
      </c>
    </row>
    <row r="620" spans="1:2" x14ac:dyDescent="0.25">
      <c r="A620" s="33" t="s">
        <v>671</v>
      </c>
      <c r="B620" s="33">
        <v>0.93620000000000003</v>
      </c>
    </row>
    <row r="621" spans="1:2" x14ac:dyDescent="0.25">
      <c r="A621" s="33" t="s">
        <v>672</v>
      </c>
      <c r="B621" s="33">
        <v>1.222</v>
      </c>
    </row>
    <row r="622" spans="1:2" x14ac:dyDescent="0.25">
      <c r="A622" s="33" t="s">
        <v>673</v>
      </c>
      <c r="B622" s="33">
        <v>0.70789999999999997</v>
      </c>
    </row>
    <row r="623" spans="1:2" x14ac:dyDescent="0.25">
      <c r="A623" s="33" t="s">
        <v>674</v>
      </c>
      <c r="B623" s="33">
        <v>0.94699999999999995</v>
      </c>
    </row>
    <row r="624" spans="1:2" x14ac:dyDescent="0.25">
      <c r="A624" s="33" t="s">
        <v>675</v>
      </c>
      <c r="B624" s="33">
        <v>0.91879999999999995</v>
      </c>
    </row>
    <row r="625" spans="1:2" x14ac:dyDescent="0.25">
      <c r="A625" s="33" t="s">
        <v>676</v>
      </c>
      <c r="B625" s="33">
        <v>0.3211</v>
      </c>
    </row>
    <row r="626" spans="1:2" x14ac:dyDescent="0.25">
      <c r="A626" s="33" t="s">
        <v>677</v>
      </c>
      <c r="B626" s="33">
        <v>0.98260000000000003</v>
      </c>
    </row>
    <row r="627" spans="1:2" x14ac:dyDescent="0.25">
      <c r="A627" s="33" t="s">
        <v>678</v>
      </c>
      <c r="B627" s="33">
        <v>0.75900000000000001</v>
      </c>
    </row>
    <row r="628" spans="1:2" x14ac:dyDescent="0.25">
      <c r="A628" s="33" t="s">
        <v>1298</v>
      </c>
      <c r="B628" s="33">
        <v>0.41860000000000003</v>
      </c>
    </row>
    <row r="629" spans="1:2" x14ac:dyDescent="0.25">
      <c r="A629" s="33" t="s">
        <v>679</v>
      </c>
      <c r="B629" s="33">
        <v>0.65629999999999999</v>
      </c>
    </row>
    <row r="630" spans="1:2" x14ac:dyDescent="0.25">
      <c r="A630" s="33" t="s">
        <v>680</v>
      </c>
      <c r="B630" s="33">
        <v>0.88870000000000005</v>
      </c>
    </row>
    <row r="631" spans="1:2" x14ac:dyDescent="0.25">
      <c r="A631" s="33" t="s">
        <v>681</v>
      </c>
      <c r="B631" s="33">
        <v>0.66100000000000003</v>
      </c>
    </row>
    <row r="632" spans="1:2" x14ac:dyDescent="0.25">
      <c r="A632" s="33" t="s">
        <v>682</v>
      </c>
      <c r="B632" s="33">
        <v>0.84319999999999995</v>
      </c>
    </row>
    <row r="633" spans="1:2" x14ac:dyDescent="0.25">
      <c r="A633" s="33" t="s">
        <v>683</v>
      </c>
      <c r="B633" s="33">
        <v>0.76349999999999996</v>
      </c>
    </row>
    <row r="634" spans="1:2" x14ac:dyDescent="0.25">
      <c r="A634" s="33" t="s">
        <v>684</v>
      </c>
      <c r="B634" s="33">
        <v>1.1355999999999999</v>
      </c>
    </row>
    <row r="635" spans="1:2" x14ac:dyDescent="0.25">
      <c r="A635" s="33" t="s">
        <v>685</v>
      </c>
      <c r="B635" s="33">
        <v>0.93510000000000004</v>
      </c>
    </row>
    <row r="636" spans="1:2" x14ac:dyDescent="0.25">
      <c r="A636" s="33" t="s">
        <v>686</v>
      </c>
      <c r="B636" s="33">
        <v>0.9335</v>
      </c>
    </row>
    <row r="637" spans="1:2" x14ac:dyDescent="0.25">
      <c r="A637" s="33" t="s">
        <v>687</v>
      </c>
      <c r="B637" s="33">
        <v>0.67820000000000003</v>
      </c>
    </row>
    <row r="638" spans="1:2" x14ac:dyDescent="0.25">
      <c r="A638" s="33" t="s">
        <v>688</v>
      </c>
      <c r="B638" s="33">
        <v>0.93030000000000002</v>
      </c>
    </row>
    <row r="639" spans="1:2" x14ac:dyDescent="0.25">
      <c r="A639" s="33" t="s">
        <v>689</v>
      </c>
      <c r="B639" s="33">
        <v>0.80700000000000005</v>
      </c>
    </row>
    <row r="640" spans="1:2" x14ac:dyDescent="0.25">
      <c r="A640" s="33" t="s">
        <v>690</v>
      </c>
      <c r="B640" s="33">
        <v>0.94699999999999995</v>
      </c>
    </row>
    <row r="641" spans="1:2" x14ac:dyDescent="0.25">
      <c r="A641" s="33" t="s">
        <v>691</v>
      </c>
      <c r="B641" s="33">
        <v>0.80969999999999998</v>
      </c>
    </row>
    <row r="642" spans="1:2" x14ac:dyDescent="0.25">
      <c r="A642" s="33" t="s">
        <v>692</v>
      </c>
      <c r="B642" s="33">
        <v>0.84750000000000003</v>
      </c>
    </row>
    <row r="643" spans="1:2" x14ac:dyDescent="0.25">
      <c r="A643" s="33" t="s">
        <v>693</v>
      </c>
      <c r="B643" s="33">
        <v>0.83220000000000005</v>
      </c>
    </row>
    <row r="644" spans="1:2" x14ac:dyDescent="0.25">
      <c r="A644" s="33" t="s">
        <v>694</v>
      </c>
      <c r="B644" s="33">
        <v>1.0018</v>
      </c>
    </row>
    <row r="645" spans="1:2" x14ac:dyDescent="0.25">
      <c r="A645" s="33" t="s">
        <v>695</v>
      </c>
      <c r="B645" s="33">
        <v>0.94569999999999999</v>
      </c>
    </row>
    <row r="646" spans="1:2" x14ac:dyDescent="0.25">
      <c r="A646" s="33" t="s">
        <v>696</v>
      </c>
      <c r="B646" s="33">
        <v>0.80989999999999995</v>
      </c>
    </row>
    <row r="647" spans="1:2" x14ac:dyDescent="0.25">
      <c r="A647" s="33" t="s">
        <v>697</v>
      </c>
      <c r="B647" s="33">
        <v>0.81469999999999998</v>
      </c>
    </row>
    <row r="648" spans="1:2" x14ac:dyDescent="0.25">
      <c r="A648" s="33" t="s">
        <v>698</v>
      </c>
      <c r="B648" s="33">
        <v>0.88260000000000005</v>
      </c>
    </row>
    <row r="649" spans="1:2" x14ac:dyDescent="0.25">
      <c r="A649" s="33" t="s">
        <v>699</v>
      </c>
      <c r="B649" s="33">
        <v>0.93889999999999996</v>
      </c>
    </row>
    <row r="650" spans="1:2" x14ac:dyDescent="0.25">
      <c r="A650" s="33" t="s">
        <v>700</v>
      </c>
      <c r="B650" s="33">
        <v>0.93620000000000003</v>
      </c>
    </row>
    <row r="651" spans="1:2" x14ac:dyDescent="0.25">
      <c r="A651" s="33" t="s">
        <v>701</v>
      </c>
      <c r="B651" s="33">
        <v>0.89</v>
      </c>
    </row>
    <row r="652" spans="1:2" x14ac:dyDescent="0.25">
      <c r="A652" s="33" t="s">
        <v>702</v>
      </c>
      <c r="B652" s="33">
        <v>0.79090000000000005</v>
      </c>
    </row>
    <row r="653" spans="1:2" x14ac:dyDescent="0.25">
      <c r="A653" s="33" t="s">
        <v>703</v>
      </c>
      <c r="B653" s="33">
        <v>0.84319999999999995</v>
      </c>
    </row>
    <row r="654" spans="1:2" x14ac:dyDescent="0.25">
      <c r="A654" s="33" t="s">
        <v>704</v>
      </c>
      <c r="B654" s="33">
        <v>0.871</v>
      </c>
    </row>
    <row r="655" spans="1:2" x14ac:dyDescent="0.25">
      <c r="A655" s="33" t="s">
        <v>705</v>
      </c>
      <c r="B655" s="33">
        <v>0.93510000000000004</v>
      </c>
    </row>
    <row r="656" spans="1:2" x14ac:dyDescent="0.25">
      <c r="A656" s="33" t="s">
        <v>706</v>
      </c>
      <c r="B656" s="33">
        <v>1.0831</v>
      </c>
    </row>
    <row r="657" spans="1:2" x14ac:dyDescent="0.25">
      <c r="A657" s="33" t="s">
        <v>707</v>
      </c>
      <c r="B657" s="33">
        <v>0.85399999999999998</v>
      </c>
    </row>
    <row r="658" spans="1:2" x14ac:dyDescent="0.25">
      <c r="A658" s="33" t="s">
        <v>708</v>
      </c>
      <c r="B658" s="33">
        <v>0.94699999999999995</v>
      </c>
    </row>
    <row r="659" spans="1:2" x14ac:dyDescent="0.25">
      <c r="A659" s="33" t="s">
        <v>709</v>
      </c>
      <c r="B659" s="33">
        <v>0.84660000000000002</v>
      </c>
    </row>
    <row r="660" spans="1:2" x14ac:dyDescent="0.25">
      <c r="A660" s="33" t="s">
        <v>710</v>
      </c>
      <c r="B660" s="33">
        <v>0.79879999999999995</v>
      </c>
    </row>
    <row r="661" spans="1:2" x14ac:dyDescent="0.25">
      <c r="A661" s="33" t="s">
        <v>711</v>
      </c>
      <c r="B661" s="33">
        <v>0.89</v>
      </c>
    </row>
    <row r="662" spans="1:2" x14ac:dyDescent="0.25">
      <c r="A662" s="33" t="s">
        <v>1465</v>
      </c>
      <c r="B662" s="33">
        <v>0.41860000000000003</v>
      </c>
    </row>
    <row r="663" spans="1:2" x14ac:dyDescent="0.25">
      <c r="A663" s="33" t="s">
        <v>712</v>
      </c>
      <c r="B663" s="33">
        <v>0.83220000000000005</v>
      </c>
    </row>
    <row r="664" spans="1:2" x14ac:dyDescent="0.25">
      <c r="A664" s="33" t="s">
        <v>713</v>
      </c>
      <c r="B664" s="33">
        <v>0.80200000000000005</v>
      </c>
    </row>
    <row r="665" spans="1:2" x14ac:dyDescent="0.25">
      <c r="A665" s="33" t="s">
        <v>714</v>
      </c>
      <c r="B665" s="33">
        <v>0.88190000000000002</v>
      </c>
    </row>
    <row r="666" spans="1:2" x14ac:dyDescent="0.25">
      <c r="A666" s="33" t="s">
        <v>715</v>
      </c>
      <c r="B666" s="33">
        <v>1.3092999999999999</v>
      </c>
    </row>
    <row r="667" spans="1:2" x14ac:dyDescent="0.25">
      <c r="A667" s="33" t="s">
        <v>716</v>
      </c>
      <c r="B667" s="33">
        <v>0.71689999999999998</v>
      </c>
    </row>
    <row r="668" spans="1:2" x14ac:dyDescent="0.25">
      <c r="A668" s="33" t="s">
        <v>717</v>
      </c>
      <c r="B668" s="33">
        <v>1.0197000000000001</v>
      </c>
    </row>
    <row r="669" spans="1:2" x14ac:dyDescent="0.25">
      <c r="A669" s="33" t="s">
        <v>718</v>
      </c>
      <c r="B669" s="33">
        <v>0.75670000000000004</v>
      </c>
    </row>
    <row r="670" spans="1:2" x14ac:dyDescent="0.25">
      <c r="A670" s="33" t="s">
        <v>719</v>
      </c>
      <c r="B670" s="33">
        <v>0.70789999999999997</v>
      </c>
    </row>
    <row r="671" spans="1:2" x14ac:dyDescent="0.25">
      <c r="A671" s="33" t="s">
        <v>720</v>
      </c>
      <c r="B671" s="33">
        <v>0.84199999999999997</v>
      </c>
    </row>
    <row r="672" spans="1:2" x14ac:dyDescent="0.25">
      <c r="A672" s="33" t="s">
        <v>721</v>
      </c>
      <c r="B672" s="33">
        <v>0.90949999999999998</v>
      </c>
    </row>
    <row r="673" spans="1:2" x14ac:dyDescent="0.25">
      <c r="A673" s="33" t="s">
        <v>1299</v>
      </c>
      <c r="B673" s="33">
        <v>0.41860000000000003</v>
      </c>
    </row>
    <row r="674" spans="1:2" x14ac:dyDescent="0.25">
      <c r="A674" s="33" t="s">
        <v>722</v>
      </c>
      <c r="B674" s="33">
        <v>0.8387</v>
      </c>
    </row>
    <row r="675" spans="1:2" x14ac:dyDescent="0.25">
      <c r="A675" s="33" t="s">
        <v>723</v>
      </c>
      <c r="B675" s="33">
        <v>0.874</v>
      </c>
    </row>
    <row r="676" spans="1:2" x14ac:dyDescent="0.25">
      <c r="A676" s="33" t="s">
        <v>724</v>
      </c>
      <c r="B676" s="33">
        <v>0.87370000000000003</v>
      </c>
    </row>
    <row r="677" spans="1:2" x14ac:dyDescent="0.25">
      <c r="A677" s="33" t="s">
        <v>725</v>
      </c>
      <c r="B677" s="33">
        <v>0.84199999999999997</v>
      </c>
    </row>
    <row r="678" spans="1:2" x14ac:dyDescent="0.25">
      <c r="A678" s="33" t="s">
        <v>726</v>
      </c>
      <c r="B678" s="33">
        <v>0.94699999999999995</v>
      </c>
    </row>
    <row r="679" spans="1:2" x14ac:dyDescent="0.25">
      <c r="A679" s="33" t="s">
        <v>727</v>
      </c>
      <c r="B679" s="33">
        <v>0.8387</v>
      </c>
    </row>
    <row r="680" spans="1:2" x14ac:dyDescent="0.25">
      <c r="A680" s="33" t="s">
        <v>728</v>
      </c>
      <c r="B680" s="33">
        <v>0.8841</v>
      </c>
    </row>
    <row r="681" spans="1:2" x14ac:dyDescent="0.25">
      <c r="A681" s="33" t="s">
        <v>729</v>
      </c>
      <c r="B681" s="33">
        <v>0.93889999999999996</v>
      </c>
    </row>
    <row r="682" spans="1:2" x14ac:dyDescent="0.25">
      <c r="A682" s="33" t="s">
        <v>730</v>
      </c>
      <c r="B682" s="33">
        <v>0.75760000000000005</v>
      </c>
    </row>
    <row r="683" spans="1:2" x14ac:dyDescent="0.25">
      <c r="A683" s="33" t="s">
        <v>731</v>
      </c>
      <c r="B683" s="33">
        <v>0.80989999999999995</v>
      </c>
    </row>
    <row r="684" spans="1:2" x14ac:dyDescent="0.25">
      <c r="A684" s="33" t="s">
        <v>732</v>
      </c>
      <c r="B684" s="33">
        <v>0.83230000000000004</v>
      </c>
    </row>
    <row r="685" spans="1:2" x14ac:dyDescent="0.25">
      <c r="A685" s="33" t="s">
        <v>733</v>
      </c>
      <c r="B685" s="33">
        <v>0.8891</v>
      </c>
    </row>
    <row r="686" spans="1:2" x14ac:dyDescent="0.25">
      <c r="A686" s="33" t="s">
        <v>734</v>
      </c>
      <c r="B686" s="33">
        <v>0.93889999999999996</v>
      </c>
    </row>
    <row r="687" spans="1:2" x14ac:dyDescent="0.25">
      <c r="A687" s="33" t="s">
        <v>735</v>
      </c>
      <c r="B687" s="33">
        <v>1.0105999999999999</v>
      </c>
    </row>
    <row r="688" spans="1:2" x14ac:dyDescent="0.25">
      <c r="A688" s="33" t="s">
        <v>736</v>
      </c>
      <c r="B688" s="33">
        <v>0.92169999999999996</v>
      </c>
    </row>
    <row r="689" spans="1:2" x14ac:dyDescent="0.25">
      <c r="A689" s="33" t="s">
        <v>737</v>
      </c>
      <c r="B689" s="33">
        <v>0.81220000000000003</v>
      </c>
    </row>
    <row r="690" spans="1:2" x14ac:dyDescent="0.25">
      <c r="A690" s="33" t="s">
        <v>738</v>
      </c>
      <c r="B690" s="33">
        <v>1.0156000000000001</v>
      </c>
    </row>
    <row r="691" spans="1:2" x14ac:dyDescent="0.25">
      <c r="A691" s="33" t="s">
        <v>739</v>
      </c>
      <c r="B691" s="33">
        <v>0.878</v>
      </c>
    </row>
    <row r="692" spans="1:2" x14ac:dyDescent="0.25">
      <c r="A692" s="33" t="s">
        <v>740</v>
      </c>
      <c r="B692" s="33">
        <v>0.94569999999999999</v>
      </c>
    </row>
    <row r="693" spans="1:2" x14ac:dyDescent="0.25">
      <c r="A693" s="33" t="s">
        <v>741</v>
      </c>
      <c r="B693" s="33">
        <v>0.76800000000000002</v>
      </c>
    </row>
    <row r="694" spans="1:2" x14ac:dyDescent="0.25">
      <c r="A694" s="33" t="s">
        <v>742</v>
      </c>
      <c r="B694" s="33">
        <v>0.80520000000000003</v>
      </c>
    </row>
    <row r="695" spans="1:2" x14ac:dyDescent="0.25">
      <c r="A695" s="33" t="s">
        <v>743</v>
      </c>
      <c r="B695" s="33">
        <v>1.0197000000000001</v>
      </c>
    </row>
    <row r="696" spans="1:2" x14ac:dyDescent="0.25">
      <c r="A696" s="33" t="s">
        <v>744</v>
      </c>
      <c r="B696" s="33">
        <v>1.0197000000000001</v>
      </c>
    </row>
    <row r="697" spans="1:2" x14ac:dyDescent="0.25">
      <c r="A697" s="33" t="s">
        <v>745</v>
      </c>
      <c r="B697" s="33">
        <v>0.93410000000000004</v>
      </c>
    </row>
    <row r="698" spans="1:2" x14ac:dyDescent="0.25">
      <c r="A698" s="33" t="s">
        <v>1466</v>
      </c>
      <c r="B698" s="33">
        <v>0.41860000000000003</v>
      </c>
    </row>
    <row r="699" spans="1:2" x14ac:dyDescent="0.25">
      <c r="A699" s="33" t="s">
        <v>746</v>
      </c>
      <c r="B699" s="33">
        <v>0.88690000000000002</v>
      </c>
    </row>
    <row r="700" spans="1:2" x14ac:dyDescent="0.25">
      <c r="A700" s="33" t="s">
        <v>747</v>
      </c>
      <c r="B700" s="33">
        <v>0.99050000000000005</v>
      </c>
    </row>
    <row r="701" spans="1:2" x14ac:dyDescent="0.25">
      <c r="A701" s="33" t="s">
        <v>748</v>
      </c>
      <c r="B701" s="33">
        <v>1.8169</v>
      </c>
    </row>
    <row r="702" spans="1:2" x14ac:dyDescent="0.25">
      <c r="A702" s="33" t="s">
        <v>749</v>
      </c>
      <c r="B702" s="33">
        <v>0.83009999999999995</v>
      </c>
    </row>
    <row r="703" spans="1:2" x14ac:dyDescent="0.25">
      <c r="A703" s="33" t="s">
        <v>750</v>
      </c>
      <c r="B703" s="33">
        <v>0.79069999999999996</v>
      </c>
    </row>
    <row r="704" spans="1:2" x14ac:dyDescent="0.25">
      <c r="A704" s="33" t="s">
        <v>751</v>
      </c>
      <c r="B704" s="33">
        <v>1.0105999999999999</v>
      </c>
    </row>
    <row r="705" spans="1:2" x14ac:dyDescent="0.25">
      <c r="A705" s="33" t="s">
        <v>752</v>
      </c>
      <c r="B705" s="33">
        <v>1.0852999999999999</v>
      </c>
    </row>
    <row r="706" spans="1:2" x14ac:dyDescent="0.25">
      <c r="A706" s="33" t="s">
        <v>753</v>
      </c>
      <c r="B706" s="33">
        <v>0.85250000000000004</v>
      </c>
    </row>
    <row r="707" spans="1:2" x14ac:dyDescent="0.25">
      <c r="A707" s="33" t="s">
        <v>754</v>
      </c>
      <c r="B707" s="33">
        <v>0.86040000000000005</v>
      </c>
    </row>
    <row r="708" spans="1:2" x14ac:dyDescent="0.25">
      <c r="A708" s="33" t="s">
        <v>755</v>
      </c>
      <c r="B708" s="33">
        <v>0.87529999999999997</v>
      </c>
    </row>
    <row r="709" spans="1:2" x14ac:dyDescent="0.25">
      <c r="A709" s="33" t="s">
        <v>756</v>
      </c>
      <c r="B709" s="33">
        <v>0.65259999999999996</v>
      </c>
    </row>
    <row r="710" spans="1:2" x14ac:dyDescent="0.25">
      <c r="A710" s="33" t="s">
        <v>757</v>
      </c>
      <c r="B710" s="33">
        <v>0.90680000000000005</v>
      </c>
    </row>
    <row r="711" spans="1:2" x14ac:dyDescent="0.25">
      <c r="A711" s="33" t="s">
        <v>758</v>
      </c>
      <c r="B711" s="33">
        <v>0.99319999999999997</v>
      </c>
    </row>
    <row r="712" spans="1:2" x14ac:dyDescent="0.25">
      <c r="A712" s="33" t="s">
        <v>759</v>
      </c>
      <c r="B712" s="33">
        <v>1.2290000000000001</v>
      </c>
    </row>
    <row r="713" spans="1:2" x14ac:dyDescent="0.25">
      <c r="A713" s="33" t="s">
        <v>760</v>
      </c>
      <c r="B713" s="33">
        <v>0.8841</v>
      </c>
    </row>
    <row r="714" spans="1:2" x14ac:dyDescent="0.25">
      <c r="A714" s="33" t="s">
        <v>761</v>
      </c>
      <c r="B714" s="33">
        <v>1.2578</v>
      </c>
    </row>
    <row r="715" spans="1:2" x14ac:dyDescent="0.25">
      <c r="A715" s="33" t="s">
        <v>1300</v>
      </c>
      <c r="B715" s="33">
        <v>0.41860000000000003</v>
      </c>
    </row>
    <row r="716" spans="1:2" x14ac:dyDescent="0.25">
      <c r="A716" s="33" t="s">
        <v>762</v>
      </c>
      <c r="B716" s="33">
        <v>0.8841</v>
      </c>
    </row>
    <row r="717" spans="1:2" x14ac:dyDescent="0.25">
      <c r="A717" s="33" t="s">
        <v>763</v>
      </c>
      <c r="B717" s="33">
        <v>0.34350000000000003</v>
      </c>
    </row>
    <row r="718" spans="1:2" x14ac:dyDescent="0.25">
      <c r="A718" s="33" t="s">
        <v>764</v>
      </c>
      <c r="B718" s="33">
        <v>0.79090000000000005</v>
      </c>
    </row>
    <row r="719" spans="1:2" x14ac:dyDescent="0.25">
      <c r="A719" s="33" t="s">
        <v>765</v>
      </c>
      <c r="B719" s="33">
        <v>0.83230000000000004</v>
      </c>
    </row>
    <row r="720" spans="1:2" x14ac:dyDescent="0.25">
      <c r="A720" s="33" t="s">
        <v>766</v>
      </c>
      <c r="B720" s="33">
        <v>1.0405</v>
      </c>
    </row>
    <row r="721" spans="1:2" x14ac:dyDescent="0.25">
      <c r="A721" s="33" t="s">
        <v>767</v>
      </c>
      <c r="B721" s="33">
        <v>0.81010000000000004</v>
      </c>
    </row>
    <row r="722" spans="1:2" x14ac:dyDescent="0.25">
      <c r="A722" s="33" t="s">
        <v>768</v>
      </c>
      <c r="B722" s="33">
        <v>0.87870000000000004</v>
      </c>
    </row>
    <row r="723" spans="1:2" x14ac:dyDescent="0.25">
      <c r="A723" s="33" t="s">
        <v>769</v>
      </c>
      <c r="B723" s="33">
        <v>0.90990000000000004</v>
      </c>
    </row>
    <row r="724" spans="1:2" x14ac:dyDescent="0.25">
      <c r="A724" s="33" t="s">
        <v>770</v>
      </c>
      <c r="B724" s="33">
        <v>0.89</v>
      </c>
    </row>
    <row r="725" spans="1:2" x14ac:dyDescent="0.25">
      <c r="A725" s="33" t="s">
        <v>771</v>
      </c>
      <c r="B725" s="33">
        <v>0.88260000000000005</v>
      </c>
    </row>
    <row r="726" spans="1:2" x14ac:dyDescent="0.25">
      <c r="A726" s="33" t="s">
        <v>772</v>
      </c>
      <c r="B726" s="33">
        <v>0.92349999999999999</v>
      </c>
    </row>
    <row r="727" spans="1:2" x14ac:dyDescent="0.25">
      <c r="A727" s="33" t="s">
        <v>773</v>
      </c>
      <c r="B727" s="33">
        <v>0.75900000000000001</v>
      </c>
    </row>
    <row r="728" spans="1:2" x14ac:dyDescent="0.25">
      <c r="A728" s="33" t="s">
        <v>774</v>
      </c>
      <c r="B728" s="33">
        <v>0.86399999999999999</v>
      </c>
    </row>
    <row r="729" spans="1:2" x14ac:dyDescent="0.25">
      <c r="A729" s="33" t="s">
        <v>775</v>
      </c>
      <c r="B729" s="33">
        <v>0.93620000000000003</v>
      </c>
    </row>
    <row r="730" spans="1:2" x14ac:dyDescent="0.25">
      <c r="A730" s="33" t="s">
        <v>776</v>
      </c>
      <c r="B730" s="33">
        <v>0.88190000000000002</v>
      </c>
    </row>
    <row r="731" spans="1:2" x14ac:dyDescent="0.25">
      <c r="A731" s="33" t="s">
        <v>777</v>
      </c>
      <c r="B731" s="33">
        <v>0.84319999999999995</v>
      </c>
    </row>
    <row r="732" spans="1:2" x14ac:dyDescent="0.25">
      <c r="A732" s="33" t="s">
        <v>778</v>
      </c>
      <c r="B732" s="33">
        <v>0.94610000000000005</v>
      </c>
    </row>
    <row r="733" spans="1:2" x14ac:dyDescent="0.25">
      <c r="A733" s="33" t="s">
        <v>779</v>
      </c>
      <c r="B733" s="33">
        <v>1.3776999999999999</v>
      </c>
    </row>
    <row r="734" spans="1:2" x14ac:dyDescent="0.25">
      <c r="A734" s="33" t="s">
        <v>780</v>
      </c>
      <c r="B734" s="33">
        <v>0.90590000000000004</v>
      </c>
    </row>
    <row r="735" spans="1:2" x14ac:dyDescent="0.25">
      <c r="A735" s="33" t="s">
        <v>781</v>
      </c>
      <c r="B735" s="33">
        <v>1.0091000000000001</v>
      </c>
    </row>
    <row r="736" spans="1:2" x14ac:dyDescent="0.25">
      <c r="A736" s="33" t="s">
        <v>782</v>
      </c>
      <c r="B736" s="33">
        <v>0.80520000000000003</v>
      </c>
    </row>
    <row r="737" spans="1:2" x14ac:dyDescent="0.25">
      <c r="A737" s="33" t="s">
        <v>783</v>
      </c>
      <c r="B737" s="33">
        <v>0.93710000000000004</v>
      </c>
    </row>
    <row r="738" spans="1:2" x14ac:dyDescent="0.25">
      <c r="A738" s="33" t="s">
        <v>784</v>
      </c>
      <c r="B738" s="33">
        <v>0.95809999999999995</v>
      </c>
    </row>
    <row r="739" spans="1:2" x14ac:dyDescent="0.25">
      <c r="A739" s="33" t="s">
        <v>785</v>
      </c>
      <c r="B739" s="33">
        <v>0.93479999999999996</v>
      </c>
    </row>
    <row r="740" spans="1:2" x14ac:dyDescent="0.25">
      <c r="A740" s="33" t="s">
        <v>786</v>
      </c>
      <c r="B740" s="33">
        <v>0.93510000000000004</v>
      </c>
    </row>
    <row r="741" spans="1:2" x14ac:dyDescent="0.25">
      <c r="A741" s="33" t="s">
        <v>787</v>
      </c>
      <c r="B741" s="33">
        <v>0.93779999999999997</v>
      </c>
    </row>
    <row r="742" spans="1:2" x14ac:dyDescent="0.25">
      <c r="A742" s="33" t="s">
        <v>788</v>
      </c>
      <c r="B742" s="33">
        <v>0.94889999999999997</v>
      </c>
    </row>
    <row r="743" spans="1:2" x14ac:dyDescent="0.25">
      <c r="A743" s="33" t="s">
        <v>789</v>
      </c>
      <c r="B743" s="33">
        <v>1.0740000000000001</v>
      </c>
    </row>
    <row r="744" spans="1:2" x14ac:dyDescent="0.25">
      <c r="A744" s="33" t="s">
        <v>790</v>
      </c>
      <c r="B744" s="33">
        <v>1.1025</v>
      </c>
    </row>
    <row r="745" spans="1:2" x14ac:dyDescent="0.25">
      <c r="A745" s="33" t="s">
        <v>791</v>
      </c>
      <c r="B745" s="33">
        <v>1.2745</v>
      </c>
    </row>
    <row r="746" spans="1:2" x14ac:dyDescent="0.25">
      <c r="A746" s="33" t="s">
        <v>792</v>
      </c>
      <c r="B746" s="33">
        <v>0.92349999999999999</v>
      </c>
    </row>
    <row r="747" spans="1:2" x14ac:dyDescent="0.25">
      <c r="A747" s="33" t="s">
        <v>793</v>
      </c>
      <c r="B747" s="33">
        <v>0.99319999999999997</v>
      </c>
    </row>
    <row r="748" spans="1:2" x14ac:dyDescent="0.25">
      <c r="A748" s="33" t="s">
        <v>794</v>
      </c>
      <c r="B748" s="33">
        <v>1.1355999999999999</v>
      </c>
    </row>
    <row r="749" spans="1:2" x14ac:dyDescent="0.25">
      <c r="A749" s="33" t="s">
        <v>795</v>
      </c>
      <c r="B749" s="33">
        <v>0.85399999999999998</v>
      </c>
    </row>
    <row r="750" spans="1:2" x14ac:dyDescent="0.25">
      <c r="A750" s="33" t="s">
        <v>796</v>
      </c>
      <c r="B750" s="33">
        <v>0.92889999999999995</v>
      </c>
    </row>
    <row r="751" spans="1:2" x14ac:dyDescent="0.25">
      <c r="A751" s="33" t="s">
        <v>797</v>
      </c>
      <c r="B751" s="33">
        <v>0.95289999999999997</v>
      </c>
    </row>
    <row r="752" spans="1:2" x14ac:dyDescent="0.25">
      <c r="A752" s="33" t="s">
        <v>798</v>
      </c>
      <c r="B752" s="33">
        <v>0.86560000000000004</v>
      </c>
    </row>
    <row r="753" spans="1:2" x14ac:dyDescent="0.25">
      <c r="A753" s="33" t="s">
        <v>799</v>
      </c>
      <c r="B753" s="33">
        <v>0.79090000000000005</v>
      </c>
    </row>
    <row r="754" spans="1:2" x14ac:dyDescent="0.25">
      <c r="A754" s="33" t="s">
        <v>800</v>
      </c>
      <c r="B754" s="33">
        <v>0.92779999999999996</v>
      </c>
    </row>
    <row r="755" spans="1:2" x14ac:dyDescent="0.25">
      <c r="A755" s="33" t="s">
        <v>801</v>
      </c>
      <c r="B755" s="33">
        <v>0.75060000000000004</v>
      </c>
    </row>
    <row r="756" spans="1:2" x14ac:dyDescent="0.25">
      <c r="A756" s="33" t="s">
        <v>802</v>
      </c>
      <c r="B756" s="33">
        <v>0.3211</v>
      </c>
    </row>
    <row r="757" spans="1:2" x14ac:dyDescent="0.25">
      <c r="A757" s="33" t="s">
        <v>803</v>
      </c>
      <c r="B757" s="33">
        <v>0.98870000000000002</v>
      </c>
    </row>
    <row r="758" spans="1:2" x14ac:dyDescent="0.25">
      <c r="A758" s="33" t="s">
        <v>804</v>
      </c>
      <c r="B758" s="33">
        <v>0.84109999999999996</v>
      </c>
    </row>
    <row r="759" spans="1:2" x14ac:dyDescent="0.25">
      <c r="A759" s="33" t="s">
        <v>805</v>
      </c>
      <c r="B759" s="33">
        <v>1.2745</v>
      </c>
    </row>
    <row r="760" spans="1:2" x14ac:dyDescent="0.25">
      <c r="A760" s="33" t="s">
        <v>806</v>
      </c>
      <c r="B760" s="33">
        <v>0.82369999999999999</v>
      </c>
    </row>
    <row r="761" spans="1:2" x14ac:dyDescent="0.25">
      <c r="A761" s="33" t="s">
        <v>807</v>
      </c>
      <c r="B761" s="33">
        <v>0.85129999999999995</v>
      </c>
    </row>
    <row r="762" spans="1:2" x14ac:dyDescent="0.25">
      <c r="A762" s="33" t="s">
        <v>808</v>
      </c>
      <c r="B762" s="33">
        <v>0.93889999999999996</v>
      </c>
    </row>
    <row r="763" spans="1:2" x14ac:dyDescent="0.25">
      <c r="A763" s="33" t="s">
        <v>809</v>
      </c>
      <c r="B763" s="33">
        <v>0.88100000000000001</v>
      </c>
    </row>
    <row r="764" spans="1:2" x14ac:dyDescent="0.25">
      <c r="A764" s="33" t="s">
        <v>810</v>
      </c>
      <c r="B764" s="33">
        <v>0.89270000000000005</v>
      </c>
    </row>
    <row r="765" spans="1:2" x14ac:dyDescent="0.25">
      <c r="A765" s="33" t="s">
        <v>811</v>
      </c>
      <c r="B765" s="33">
        <v>0.84660000000000002</v>
      </c>
    </row>
    <row r="766" spans="1:2" x14ac:dyDescent="0.25">
      <c r="A766" s="33" t="s">
        <v>812</v>
      </c>
      <c r="B766" s="33">
        <v>0.95250000000000001</v>
      </c>
    </row>
    <row r="767" spans="1:2" x14ac:dyDescent="0.25">
      <c r="A767" s="33" t="s">
        <v>813</v>
      </c>
      <c r="B767" s="33">
        <v>0.88160000000000005</v>
      </c>
    </row>
    <row r="768" spans="1:2" x14ac:dyDescent="0.25">
      <c r="A768" s="33" t="s">
        <v>814</v>
      </c>
      <c r="B768" s="33">
        <v>1.7866</v>
      </c>
    </row>
    <row r="769" spans="1:2" x14ac:dyDescent="0.25">
      <c r="A769" s="33" t="s">
        <v>815</v>
      </c>
      <c r="B769" s="33">
        <v>0.75670000000000004</v>
      </c>
    </row>
    <row r="770" spans="1:2" x14ac:dyDescent="0.25">
      <c r="A770" s="33" t="s">
        <v>816</v>
      </c>
      <c r="B770" s="33">
        <v>0.98529999999999995</v>
      </c>
    </row>
    <row r="771" spans="1:2" x14ac:dyDescent="0.25">
      <c r="A771" s="33" t="s">
        <v>817</v>
      </c>
      <c r="B771" s="33">
        <v>0.93779999999999997</v>
      </c>
    </row>
    <row r="772" spans="1:2" x14ac:dyDescent="0.25">
      <c r="A772" s="33" t="s">
        <v>818</v>
      </c>
      <c r="B772" s="33">
        <v>0.99</v>
      </c>
    </row>
    <row r="773" spans="1:2" x14ac:dyDescent="0.25">
      <c r="A773" s="33" t="s">
        <v>819</v>
      </c>
      <c r="B773" s="33">
        <v>0.75180000000000002</v>
      </c>
    </row>
    <row r="774" spans="1:2" x14ac:dyDescent="0.25">
      <c r="A774" s="33" t="s">
        <v>820</v>
      </c>
      <c r="B774" s="33">
        <v>1.0018</v>
      </c>
    </row>
    <row r="775" spans="1:2" x14ac:dyDescent="0.25">
      <c r="A775" s="33" t="s">
        <v>821</v>
      </c>
      <c r="B775" s="33">
        <v>0.8669</v>
      </c>
    </row>
    <row r="776" spans="1:2" x14ac:dyDescent="0.25">
      <c r="A776" s="33" t="s">
        <v>822</v>
      </c>
      <c r="B776" s="33">
        <v>0.8891</v>
      </c>
    </row>
    <row r="777" spans="1:2" x14ac:dyDescent="0.25">
      <c r="A777" s="33" t="s">
        <v>823</v>
      </c>
      <c r="B777" s="33">
        <v>0.66100000000000003</v>
      </c>
    </row>
    <row r="778" spans="1:2" x14ac:dyDescent="0.25">
      <c r="A778" s="33" t="s">
        <v>824</v>
      </c>
      <c r="B778" s="33">
        <v>0.93710000000000004</v>
      </c>
    </row>
    <row r="779" spans="1:2" x14ac:dyDescent="0.25">
      <c r="A779" s="33" t="s">
        <v>825</v>
      </c>
      <c r="B779" s="33">
        <v>1.0105999999999999</v>
      </c>
    </row>
    <row r="780" spans="1:2" x14ac:dyDescent="0.25">
      <c r="A780" s="33" t="s">
        <v>826</v>
      </c>
      <c r="B780" s="33">
        <v>0.71689999999999998</v>
      </c>
    </row>
    <row r="781" spans="1:2" x14ac:dyDescent="0.25">
      <c r="A781" s="33" t="s">
        <v>827</v>
      </c>
      <c r="B781" s="33">
        <v>0.90039999999999998</v>
      </c>
    </row>
    <row r="782" spans="1:2" x14ac:dyDescent="0.25">
      <c r="A782" s="33" t="s">
        <v>1301</v>
      </c>
      <c r="B782" s="33">
        <v>0.41860000000000003</v>
      </c>
    </row>
    <row r="783" spans="1:2" x14ac:dyDescent="0.25">
      <c r="A783" s="33" t="s">
        <v>828</v>
      </c>
      <c r="B783" s="33">
        <v>1.1113</v>
      </c>
    </row>
    <row r="784" spans="1:2" x14ac:dyDescent="0.25">
      <c r="A784" s="33" t="s">
        <v>829</v>
      </c>
      <c r="B784" s="33">
        <v>0.94569999999999999</v>
      </c>
    </row>
    <row r="785" spans="1:2" x14ac:dyDescent="0.25">
      <c r="A785" s="33" t="s">
        <v>830</v>
      </c>
      <c r="B785" s="33">
        <v>0.86470000000000002</v>
      </c>
    </row>
    <row r="786" spans="1:2" x14ac:dyDescent="0.25">
      <c r="A786" s="33" t="s">
        <v>831</v>
      </c>
      <c r="B786" s="33">
        <v>1.1920999999999999</v>
      </c>
    </row>
    <row r="787" spans="1:2" x14ac:dyDescent="0.25">
      <c r="A787" s="33" t="s">
        <v>832</v>
      </c>
      <c r="B787" s="33">
        <v>0.873</v>
      </c>
    </row>
    <row r="788" spans="1:2" x14ac:dyDescent="0.25">
      <c r="A788" s="33" t="s">
        <v>833</v>
      </c>
      <c r="B788" s="33">
        <v>0.79069999999999996</v>
      </c>
    </row>
    <row r="789" spans="1:2" x14ac:dyDescent="0.25">
      <c r="A789" s="33" t="s">
        <v>834</v>
      </c>
      <c r="B789" s="33">
        <v>0.91020000000000001</v>
      </c>
    </row>
    <row r="790" spans="1:2" x14ac:dyDescent="0.25">
      <c r="A790" s="33" t="s">
        <v>1302</v>
      </c>
      <c r="B790" s="33">
        <v>0.41860000000000003</v>
      </c>
    </row>
    <row r="791" spans="1:2" x14ac:dyDescent="0.25">
      <c r="A791" s="33" t="s">
        <v>835</v>
      </c>
      <c r="B791" s="33">
        <v>1.5823</v>
      </c>
    </row>
    <row r="792" spans="1:2" x14ac:dyDescent="0.25">
      <c r="A792" s="33" t="s">
        <v>1303</v>
      </c>
      <c r="B792" s="33">
        <v>0.41860000000000003</v>
      </c>
    </row>
    <row r="793" spans="1:2" x14ac:dyDescent="0.25">
      <c r="A793" s="33" t="s">
        <v>836</v>
      </c>
      <c r="B793" s="33">
        <v>0.8296</v>
      </c>
    </row>
    <row r="794" spans="1:2" x14ac:dyDescent="0.25">
      <c r="A794" s="33" t="s">
        <v>837</v>
      </c>
      <c r="B794" s="33">
        <v>0.87029999999999996</v>
      </c>
    </row>
    <row r="795" spans="1:2" x14ac:dyDescent="0.25">
      <c r="A795" s="33" t="s">
        <v>838</v>
      </c>
      <c r="B795" s="33">
        <v>1.2874000000000001</v>
      </c>
    </row>
    <row r="796" spans="1:2" x14ac:dyDescent="0.25">
      <c r="A796" s="33" t="s">
        <v>839</v>
      </c>
      <c r="B796" s="33">
        <v>0.96309999999999996</v>
      </c>
    </row>
    <row r="797" spans="1:2" x14ac:dyDescent="0.25">
      <c r="A797" s="33" t="s">
        <v>840</v>
      </c>
      <c r="B797" s="33">
        <v>0.95020000000000004</v>
      </c>
    </row>
    <row r="798" spans="1:2" x14ac:dyDescent="0.25">
      <c r="A798" s="33" t="s">
        <v>841</v>
      </c>
      <c r="B798" s="33">
        <v>1.1278999999999999</v>
      </c>
    </row>
    <row r="799" spans="1:2" x14ac:dyDescent="0.25">
      <c r="A799" s="33" t="s">
        <v>842</v>
      </c>
      <c r="B799" s="33">
        <v>0.89410000000000001</v>
      </c>
    </row>
    <row r="800" spans="1:2" x14ac:dyDescent="0.25">
      <c r="A800" s="33" t="s">
        <v>843</v>
      </c>
      <c r="B800" s="33">
        <v>1.1701999999999999</v>
      </c>
    </row>
    <row r="801" spans="1:2" x14ac:dyDescent="0.25">
      <c r="A801" s="33" t="s">
        <v>844</v>
      </c>
      <c r="B801" s="33">
        <v>0.92279999999999995</v>
      </c>
    </row>
    <row r="802" spans="1:2" x14ac:dyDescent="0.25">
      <c r="A802" s="33" t="s">
        <v>845</v>
      </c>
      <c r="B802" s="33">
        <v>1.1709000000000001</v>
      </c>
    </row>
    <row r="803" spans="1:2" x14ac:dyDescent="0.25">
      <c r="A803" s="33" t="s">
        <v>846</v>
      </c>
      <c r="B803" s="33">
        <v>1.2745</v>
      </c>
    </row>
    <row r="804" spans="1:2" x14ac:dyDescent="0.25">
      <c r="A804" s="33" t="s">
        <v>847</v>
      </c>
      <c r="B804" s="33">
        <v>1.036</v>
      </c>
    </row>
    <row r="805" spans="1:2" x14ac:dyDescent="0.25">
      <c r="A805" s="33" t="s">
        <v>848</v>
      </c>
      <c r="B805" s="33">
        <v>0.8841</v>
      </c>
    </row>
    <row r="806" spans="1:2" x14ac:dyDescent="0.25">
      <c r="A806" s="33" t="s">
        <v>849</v>
      </c>
      <c r="B806" s="33">
        <v>0.93710000000000004</v>
      </c>
    </row>
    <row r="807" spans="1:2" x14ac:dyDescent="0.25">
      <c r="A807" s="33" t="s">
        <v>850</v>
      </c>
      <c r="B807" s="33">
        <v>0.93389999999999995</v>
      </c>
    </row>
    <row r="808" spans="1:2" x14ac:dyDescent="0.25">
      <c r="A808" s="33" t="s">
        <v>851</v>
      </c>
      <c r="B808" s="33">
        <v>0.75760000000000005</v>
      </c>
    </row>
    <row r="809" spans="1:2" x14ac:dyDescent="0.25">
      <c r="A809" s="33" t="s">
        <v>852</v>
      </c>
      <c r="B809" s="33">
        <v>0.85289999999999999</v>
      </c>
    </row>
    <row r="810" spans="1:2" x14ac:dyDescent="0.25">
      <c r="A810" s="33" t="s">
        <v>853</v>
      </c>
      <c r="B810" s="33">
        <v>0.8579</v>
      </c>
    </row>
    <row r="811" spans="1:2" x14ac:dyDescent="0.25">
      <c r="A811" s="33" t="s">
        <v>854</v>
      </c>
      <c r="B811" s="33">
        <v>1.0487</v>
      </c>
    </row>
    <row r="812" spans="1:2" x14ac:dyDescent="0.25">
      <c r="A812" s="33" t="s">
        <v>855</v>
      </c>
      <c r="B812" s="33">
        <v>1.0407</v>
      </c>
    </row>
    <row r="813" spans="1:2" x14ac:dyDescent="0.25">
      <c r="A813" s="33" t="s">
        <v>856</v>
      </c>
      <c r="B813" s="33">
        <v>0.8841</v>
      </c>
    </row>
    <row r="814" spans="1:2" x14ac:dyDescent="0.25">
      <c r="A814" s="33" t="s">
        <v>857</v>
      </c>
      <c r="B814" s="33">
        <v>1.2425999999999999</v>
      </c>
    </row>
    <row r="815" spans="1:2" x14ac:dyDescent="0.25">
      <c r="A815" s="33" t="s">
        <v>858</v>
      </c>
      <c r="B815" s="33">
        <v>0.94699999999999995</v>
      </c>
    </row>
    <row r="816" spans="1:2" x14ac:dyDescent="0.25">
      <c r="A816" s="33" t="s">
        <v>859</v>
      </c>
      <c r="B816" s="33">
        <v>0.93620000000000003</v>
      </c>
    </row>
    <row r="817" spans="1:2" x14ac:dyDescent="0.25">
      <c r="A817" s="33" t="s">
        <v>860</v>
      </c>
      <c r="B817" s="33">
        <v>0.94699999999999995</v>
      </c>
    </row>
    <row r="818" spans="1:2" x14ac:dyDescent="0.25">
      <c r="A818" s="33" t="s">
        <v>861</v>
      </c>
      <c r="B818" s="33">
        <v>1.2745</v>
      </c>
    </row>
    <row r="819" spans="1:2" x14ac:dyDescent="0.25">
      <c r="A819" s="33" t="s">
        <v>862</v>
      </c>
      <c r="B819" s="33">
        <v>0.8891</v>
      </c>
    </row>
    <row r="820" spans="1:2" x14ac:dyDescent="0.25">
      <c r="A820" s="33" t="s">
        <v>863</v>
      </c>
      <c r="B820" s="33">
        <v>0.93459999999999999</v>
      </c>
    </row>
    <row r="821" spans="1:2" x14ac:dyDescent="0.25">
      <c r="A821" s="33" t="s">
        <v>864</v>
      </c>
      <c r="B821" s="33">
        <v>0.8891</v>
      </c>
    </row>
    <row r="822" spans="1:2" x14ac:dyDescent="0.25">
      <c r="A822" s="33" t="s">
        <v>865</v>
      </c>
      <c r="B822" s="33">
        <v>0.93320000000000003</v>
      </c>
    </row>
    <row r="823" spans="1:2" x14ac:dyDescent="0.25">
      <c r="A823" s="33" t="s">
        <v>866</v>
      </c>
      <c r="B823" s="33">
        <v>0.65259999999999996</v>
      </c>
    </row>
    <row r="824" spans="1:2" x14ac:dyDescent="0.25">
      <c r="A824" s="33" t="s">
        <v>867</v>
      </c>
      <c r="B824" s="33">
        <v>0.87980000000000003</v>
      </c>
    </row>
    <row r="825" spans="1:2" x14ac:dyDescent="0.25">
      <c r="A825" s="33" t="s">
        <v>868</v>
      </c>
      <c r="B825" s="33">
        <v>0.89</v>
      </c>
    </row>
    <row r="826" spans="1:2" x14ac:dyDescent="0.25">
      <c r="A826" s="33" t="s">
        <v>869</v>
      </c>
      <c r="B826" s="33">
        <v>0.84160000000000001</v>
      </c>
    </row>
    <row r="827" spans="1:2" x14ac:dyDescent="0.25">
      <c r="A827" s="33" t="s">
        <v>870</v>
      </c>
      <c r="B827" s="33">
        <v>0.88439999999999996</v>
      </c>
    </row>
    <row r="828" spans="1:2" x14ac:dyDescent="0.25">
      <c r="A828" s="33" t="s">
        <v>871</v>
      </c>
      <c r="B828" s="33">
        <v>0.84109999999999996</v>
      </c>
    </row>
    <row r="829" spans="1:2" x14ac:dyDescent="0.25">
      <c r="A829" s="33" t="s">
        <v>872</v>
      </c>
      <c r="B829" s="33">
        <v>0.86470000000000002</v>
      </c>
    </row>
    <row r="830" spans="1:2" x14ac:dyDescent="0.25">
      <c r="A830" s="33" t="s">
        <v>873</v>
      </c>
      <c r="B830" s="33">
        <v>1.0686</v>
      </c>
    </row>
    <row r="831" spans="1:2" x14ac:dyDescent="0.25">
      <c r="A831" s="33" t="s">
        <v>874</v>
      </c>
      <c r="B831" s="33">
        <v>0.9224</v>
      </c>
    </row>
    <row r="832" spans="1:2" x14ac:dyDescent="0.25">
      <c r="A832" s="33" t="s">
        <v>875</v>
      </c>
      <c r="B832" s="33">
        <v>1.0156000000000001</v>
      </c>
    </row>
    <row r="833" spans="1:2" x14ac:dyDescent="0.25">
      <c r="A833" s="33" t="s">
        <v>876</v>
      </c>
      <c r="B833" s="33">
        <v>0.74409999999999998</v>
      </c>
    </row>
    <row r="834" spans="1:2" x14ac:dyDescent="0.25">
      <c r="A834" s="33" t="s">
        <v>877</v>
      </c>
      <c r="B834" s="33">
        <v>0.84660000000000002</v>
      </c>
    </row>
    <row r="835" spans="1:2" x14ac:dyDescent="0.25">
      <c r="A835" s="33" t="s">
        <v>878</v>
      </c>
      <c r="B835" s="33">
        <v>1.2578</v>
      </c>
    </row>
    <row r="836" spans="1:2" x14ac:dyDescent="0.25">
      <c r="A836" s="33" t="s">
        <v>879</v>
      </c>
      <c r="B836" s="33">
        <v>0.87170000000000003</v>
      </c>
    </row>
    <row r="837" spans="1:2" x14ac:dyDescent="0.25">
      <c r="A837" s="33" t="s">
        <v>880</v>
      </c>
      <c r="B837" s="33">
        <v>1.2745</v>
      </c>
    </row>
    <row r="838" spans="1:2" x14ac:dyDescent="0.25">
      <c r="A838" s="33" t="s">
        <v>881</v>
      </c>
      <c r="B838" s="33">
        <v>0.97099999999999997</v>
      </c>
    </row>
    <row r="839" spans="1:2" x14ac:dyDescent="0.25">
      <c r="A839" s="33" t="s">
        <v>882</v>
      </c>
      <c r="B839" s="33">
        <v>0.85289999999999999</v>
      </c>
    </row>
    <row r="840" spans="1:2" x14ac:dyDescent="0.25">
      <c r="A840" s="33" t="s">
        <v>883</v>
      </c>
      <c r="B840" s="33">
        <v>0.84660000000000002</v>
      </c>
    </row>
    <row r="841" spans="1:2" x14ac:dyDescent="0.25">
      <c r="A841" s="33" t="s">
        <v>884</v>
      </c>
      <c r="B841" s="33">
        <v>0.82010000000000005</v>
      </c>
    </row>
    <row r="842" spans="1:2" x14ac:dyDescent="0.25">
      <c r="A842" s="33" t="s">
        <v>1304</v>
      </c>
      <c r="B842" s="33">
        <v>0.41860000000000003</v>
      </c>
    </row>
    <row r="843" spans="1:2" x14ac:dyDescent="0.25">
      <c r="A843" s="33" t="s">
        <v>885</v>
      </c>
      <c r="B843" s="33">
        <v>0.89590000000000003</v>
      </c>
    </row>
    <row r="844" spans="1:2" x14ac:dyDescent="0.25">
      <c r="A844" s="33" t="s">
        <v>886</v>
      </c>
      <c r="B844" s="33">
        <v>0.84109999999999996</v>
      </c>
    </row>
    <row r="845" spans="1:2" x14ac:dyDescent="0.25">
      <c r="A845" s="33" t="s">
        <v>887</v>
      </c>
      <c r="B845" s="33">
        <v>0.84160000000000001</v>
      </c>
    </row>
    <row r="846" spans="1:2" x14ac:dyDescent="0.25">
      <c r="A846" s="33" t="s">
        <v>888</v>
      </c>
      <c r="B846" s="33">
        <v>0.87170000000000003</v>
      </c>
    </row>
    <row r="847" spans="1:2" x14ac:dyDescent="0.25">
      <c r="A847" s="33" t="s">
        <v>889</v>
      </c>
      <c r="B847" s="33">
        <v>1.0156000000000001</v>
      </c>
    </row>
    <row r="848" spans="1:2" x14ac:dyDescent="0.25">
      <c r="A848" s="33" t="s">
        <v>890</v>
      </c>
      <c r="B848" s="33">
        <v>0.88160000000000005</v>
      </c>
    </row>
    <row r="849" spans="1:2" x14ac:dyDescent="0.25">
      <c r="A849" s="33" t="s">
        <v>891</v>
      </c>
      <c r="B849" s="33">
        <v>0.77959999999999996</v>
      </c>
    </row>
    <row r="850" spans="1:2" x14ac:dyDescent="0.25">
      <c r="A850" s="33" t="s">
        <v>892</v>
      </c>
      <c r="B850" s="33">
        <v>0.91080000000000005</v>
      </c>
    </row>
    <row r="851" spans="1:2" x14ac:dyDescent="0.25">
      <c r="A851" s="33" t="s">
        <v>893</v>
      </c>
      <c r="B851" s="33">
        <v>0.88100000000000001</v>
      </c>
    </row>
    <row r="852" spans="1:2" x14ac:dyDescent="0.25">
      <c r="A852" s="33" t="s">
        <v>894</v>
      </c>
      <c r="B852" s="33">
        <v>0.92420000000000002</v>
      </c>
    </row>
    <row r="853" spans="1:2" x14ac:dyDescent="0.25">
      <c r="A853" s="33" t="s">
        <v>895</v>
      </c>
      <c r="B853" s="33">
        <v>0.95289999999999997</v>
      </c>
    </row>
    <row r="854" spans="1:2" x14ac:dyDescent="0.25">
      <c r="A854" s="33" t="s">
        <v>896</v>
      </c>
      <c r="B854" s="33">
        <v>0.91379999999999995</v>
      </c>
    </row>
    <row r="855" spans="1:2" x14ac:dyDescent="0.25">
      <c r="A855" s="33" t="s">
        <v>897</v>
      </c>
      <c r="B855" s="33">
        <v>0.82779999999999998</v>
      </c>
    </row>
    <row r="856" spans="1:2" x14ac:dyDescent="0.25">
      <c r="A856" s="33" t="s">
        <v>898</v>
      </c>
      <c r="B856" s="33">
        <v>1.0183</v>
      </c>
    </row>
    <row r="857" spans="1:2" x14ac:dyDescent="0.25">
      <c r="A857" s="33" t="s">
        <v>899</v>
      </c>
      <c r="B857" s="33">
        <v>0.97919999999999996</v>
      </c>
    </row>
    <row r="858" spans="1:2" x14ac:dyDescent="0.25">
      <c r="A858" s="33" t="s">
        <v>900</v>
      </c>
      <c r="B858" s="33">
        <v>0.88349999999999995</v>
      </c>
    </row>
    <row r="859" spans="1:2" x14ac:dyDescent="0.25">
      <c r="A859" s="33" t="s">
        <v>901</v>
      </c>
      <c r="B859" s="33">
        <v>1.2745</v>
      </c>
    </row>
    <row r="860" spans="1:2" x14ac:dyDescent="0.25">
      <c r="A860" s="33" t="s">
        <v>902</v>
      </c>
      <c r="B860" s="33">
        <v>0.37519999999999998</v>
      </c>
    </row>
    <row r="861" spans="1:2" x14ac:dyDescent="0.25">
      <c r="A861" s="33" t="s">
        <v>903</v>
      </c>
      <c r="B861" s="33">
        <v>0.93710000000000004</v>
      </c>
    </row>
    <row r="862" spans="1:2" x14ac:dyDescent="0.25">
      <c r="A862" s="33" t="s">
        <v>904</v>
      </c>
      <c r="B862" s="33">
        <v>0.84160000000000001</v>
      </c>
    </row>
    <row r="863" spans="1:2" x14ac:dyDescent="0.25">
      <c r="A863" s="33" t="s">
        <v>905</v>
      </c>
      <c r="B863" s="33">
        <v>0.70020000000000004</v>
      </c>
    </row>
    <row r="864" spans="1:2" x14ac:dyDescent="0.25">
      <c r="A864" s="33" t="s">
        <v>906</v>
      </c>
      <c r="B864" s="33">
        <v>1.1109</v>
      </c>
    </row>
    <row r="865" spans="1:2" x14ac:dyDescent="0.25">
      <c r="A865" s="33" t="s">
        <v>907</v>
      </c>
      <c r="B865" s="33">
        <v>0.89410000000000001</v>
      </c>
    </row>
    <row r="866" spans="1:2" x14ac:dyDescent="0.25">
      <c r="A866" s="33" t="s">
        <v>908</v>
      </c>
      <c r="B866" s="33">
        <v>0.93320000000000003</v>
      </c>
    </row>
    <row r="867" spans="1:2" x14ac:dyDescent="0.25">
      <c r="A867" s="33" t="s">
        <v>909</v>
      </c>
      <c r="B867" s="33">
        <v>0.86399999999999999</v>
      </c>
    </row>
    <row r="868" spans="1:2" x14ac:dyDescent="0.25">
      <c r="A868" s="33" t="s">
        <v>910</v>
      </c>
      <c r="B868" s="33">
        <v>1.0238</v>
      </c>
    </row>
    <row r="869" spans="1:2" x14ac:dyDescent="0.25">
      <c r="A869" s="33" t="s">
        <v>911</v>
      </c>
      <c r="B869" s="33">
        <v>0.38900000000000001</v>
      </c>
    </row>
    <row r="870" spans="1:2" x14ac:dyDescent="0.25">
      <c r="A870" s="33" t="s">
        <v>912</v>
      </c>
      <c r="B870" s="33">
        <v>0.86040000000000005</v>
      </c>
    </row>
    <row r="871" spans="1:2" x14ac:dyDescent="0.25">
      <c r="A871" s="33" t="s">
        <v>913</v>
      </c>
      <c r="B871" s="33">
        <v>0.80200000000000005</v>
      </c>
    </row>
    <row r="872" spans="1:2" x14ac:dyDescent="0.25">
      <c r="A872" s="33" t="s">
        <v>914</v>
      </c>
      <c r="B872" s="33">
        <v>0.747</v>
      </c>
    </row>
    <row r="873" spans="1:2" x14ac:dyDescent="0.25">
      <c r="A873" s="33" t="s">
        <v>915</v>
      </c>
      <c r="B873" s="33">
        <v>0.94569999999999999</v>
      </c>
    </row>
    <row r="874" spans="1:2" x14ac:dyDescent="0.25">
      <c r="A874" s="33" t="s">
        <v>916</v>
      </c>
      <c r="B874" s="33">
        <v>0.95720000000000005</v>
      </c>
    </row>
    <row r="875" spans="1:2" x14ac:dyDescent="0.25">
      <c r="A875" s="33" t="s">
        <v>917</v>
      </c>
      <c r="B875" s="33">
        <v>0.97099999999999997</v>
      </c>
    </row>
    <row r="876" spans="1:2" x14ac:dyDescent="0.25">
      <c r="A876" s="33" t="s">
        <v>918</v>
      </c>
      <c r="B876" s="33">
        <v>0.92279999999999995</v>
      </c>
    </row>
    <row r="877" spans="1:2" x14ac:dyDescent="0.25">
      <c r="A877" s="33" t="s">
        <v>919</v>
      </c>
      <c r="B877" s="33">
        <v>1.1097999999999999</v>
      </c>
    </row>
    <row r="878" spans="1:2" x14ac:dyDescent="0.25">
      <c r="A878" s="33" t="s">
        <v>920</v>
      </c>
      <c r="B878" s="33">
        <v>0.87029999999999996</v>
      </c>
    </row>
    <row r="879" spans="1:2" x14ac:dyDescent="0.25">
      <c r="A879" s="33" t="s">
        <v>921</v>
      </c>
      <c r="B879" s="33">
        <v>0.94569999999999999</v>
      </c>
    </row>
    <row r="880" spans="1:2" x14ac:dyDescent="0.25">
      <c r="A880" s="33" t="s">
        <v>922</v>
      </c>
      <c r="B880" s="33">
        <v>0.77300000000000002</v>
      </c>
    </row>
    <row r="881" spans="1:2" x14ac:dyDescent="0.25">
      <c r="A881" s="33" t="s">
        <v>923</v>
      </c>
      <c r="B881" s="33">
        <v>0.93710000000000004</v>
      </c>
    </row>
    <row r="882" spans="1:2" x14ac:dyDescent="0.25">
      <c r="A882" s="33" t="s">
        <v>924</v>
      </c>
      <c r="B882" s="33">
        <v>0.88870000000000005</v>
      </c>
    </row>
    <row r="883" spans="1:2" x14ac:dyDescent="0.25">
      <c r="A883" s="33" t="s">
        <v>925</v>
      </c>
      <c r="B883" s="33">
        <v>1.1560999999999999</v>
      </c>
    </row>
    <row r="884" spans="1:2" x14ac:dyDescent="0.25">
      <c r="A884" s="33" t="s">
        <v>926</v>
      </c>
      <c r="B884" s="33">
        <v>1.1355999999999999</v>
      </c>
    </row>
    <row r="885" spans="1:2" x14ac:dyDescent="0.25">
      <c r="A885" s="33" t="s">
        <v>927</v>
      </c>
      <c r="B885" s="33">
        <v>0.93710000000000004</v>
      </c>
    </row>
    <row r="886" spans="1:2" x14ac:dyDescent="0.25">
      <c r="A886" s="33" t="s">
        <v>928</v>
      </c>
      <c r="B886" s="33">
        <v>1.1113</v>
      </c>
    </row>
    <row r="887" spans="1:2" x14ac:dyDescent="0.25">
      <c r="A887" s="33" t="s">
        <v>929</v>
      </c>
      <c r="B887" s="33">
        <v>0.87080000000000002</v>
      </c>
    </row>
    <row r="888" spans="1:2" x14ac:dyDescent="0.25">
      <c r="A888" s="33" t="s">
        <v>930</v>
      </c>
      <c r="B888" s="33">
        <v>0.99050000000000005</v>
      </c>
    </row>
    <row r="889" spans="1:2" x14ac:dyDescent="0.25">
      <c r="A889" s="33" t="s">
        <v>931</v>
      </c>
      <c r="B889" s="33">
        <v>0.88349999999999995</v>
      </c>
    </row>
    <row r="890" spans="1:2" x14ac:dyDescent="0.25">
      <c r="A890" s="33" t="s">
        <v>932</v>
      </c>
      <c r="B890" s="33">
        <v>0.93530000000000002</v>
      </c>
    </row>
    <row r="891" spans="1:2" x14ac:dyDescent="0.25">
      <c r="A891" s="33" t="s">
        <v>933</v>
      </c>
      <c r="B891" s="33">
        <v>1.6822999999999999</v>
      </c>
    </row>
    <row r="892" spans="1:2" x14ac:dyDescent="0.25">
      <c r="A892" s="33" t="s">
        <v>934</v>
      </c>
      <c r="B892" s="33">
        <v>0.82010000000000005</v>
      </c>
    </row>
    <row r="893" spans="1:2" x14ac:dyDescent="0.25">
      <c r="A893" s="33" t="s">
        <v>935</v>
      </c>
      <c r="B893" s="33">
        <v>0.93510000000000004</v>
      </c>
    </row>
    <row r="894" spans="1:2" x14ac:dyDescent="0.25">
      <c r="A894" s="33" t="s">
        <v>936</v>
      </c>
      <c r="B894" s="33">
        <v>0.84819999999999995</v>
      </c>
    </row>
    <row r="895" spans="1:2" x14ac:dyDescent="0.25">
      <c r="A895" s="33" t="s">
        <v>937</v>
      </c>
      <c r="B895" s="33">
        <v>1.2425999999999999</v>
      </c>
    </row>
    <row r="896" spans="1:2" x14ac:dyDescent="0.25">
      <c r="A896" s="33" t="s">
        <v>938</v>
      </c>
      <c r="B896" s="33">
        <v>0.79520000000000002</v>
      </c>
    </row>
    <row r="897" spans="1:2" x14ac:dyDescent="0.25">
      <c r="A897" s="33" t="s">
        <v>939</v>
      </c>
      <c r="B897" s="33">
        <v>0.79879999999999995</v>
      </c>
    </row>
    <row r="898" spans="1:2" x14ac:dyDescent="0.25">
      <c r="A898" s="33" t="s">
        <v>940</v>
      </c>
      <c r="B898" s="33">
        <v>0.80110000000000003</v>
      </c>
    </row>
    <row r="899" spans="1:2" x14ac:dyDescent="0.25">
      <c r="A899" s="33" t="s">
        <v>941</v>
      </c>
      <c r="B899" s="33">
        <v>0.92169999999999996</v>
      </c>
    </row>
    <row r="900" spans="1:2" x14ac:dyDescent="0.25">
      <c r="A900" s="33" t="s">
        <v>942</v>
      </c>
      <c r="B900" s="33">
        <v>0.80289999999999995</v>
      </c>
    </row>
    <row r="901" spans="1:2" x14ac:dyDescent="0.25">
      <c r="A901" s="33" t="s">
        <v>943</v>
      </c>
      <c r="B901" s="33">
        <v>0.79339999999999999</v>
      </c>
    </row>
    <row r="902" spans="1:2" x14ac:dyDescent="0.25">
      <c r="A902" s="33" t="s">
        <v>944</v>
      </c>
      <c r="B902" s="33">
        <v>1.0852999999999999</v>
      </c>
    </row>
    <row r="903" spans="1:2" x14ac:dyDescent="0.25">
      <c r="A903" s="33" t="s">
        <v>945</v>
      </c>
      <c r="B903" s="33">
        <v>0.73480000000000001</v>
      </c>
    </row>
    <row r="904" spans="1:2" x14ac:dyDescent="0.25">
      <c r="A904" s="33" t="s">
        <v>946</v>
      </c>
      <c r="B904" s="33">
        <v>0.38900000000000001</v>
      </c>
    </row>
    <row r="905" spans="1:2" x14ac:dyDescent="0.25">
      <c r="A905" s="33" t="s">
        <v>947</v>
      </c>
      <c r="B905" s="33">
        <v>0.8841</v>
      </c>
    </row>
    <row r="906" spans="1:2" x14ac:dyDescent="0.25">
      <c r="A906" s="33" t="s">
        <v>948</v>
      </c>
      <c r="B906" s="33">
        <v>0.83320000000000005</v>
      </c>
    </row>
    <row r="907" spans="1:2" x14ac:dyDescent="0.25">
      <c r="A907" s="33" t="s">
        <v>949</v>
      </c>
      <c r="B907" s="33">
        <v>0.93389999999999995</v>
      </c>
    </row>
    <row r="908" spans="1:2" x14ac:dyDescent="0.25">
      <c r="A908" s="33" t="s">
        <v>950</v>
      </c>
      <c r="B908" s="33">
        <v>0.8841</v>
      </c>
    </row>
    <row r="909" spans="1:2" x14ac:dyDescent="0.25">
      <c r="A909" s="33" t="s">
        <v>951</v>
      </c>
      <c r="B909" s="33">
        <v>0.91379999999999995</v>
      </c>
    </row>
    <row r="910" spans="1:2" x14ac:dyDescent="0.25">
      <c r="A910" s="33" t="s">
        <v>952</v>
      </c>
      <c r="B910" s="33">
        <v>0.91790000000000005</v>
      </c>
    </row>
    <row r="911" spans="1:2" x14ac:dyDescent="0.25">
      <c r="A911" s="33" t="s">
        <v>953</v>
      </c>
      <c r="B911" s="33">
        <v>0.92889999999999995</v>
      </c>
    </row>
    <row r="912" spans="1:2" x14ac:dyDescent="0.25">
      <c r="A912" s="33" t="s">
        <v>954</v>
      </c>
      <c r="B912" s="33">
        <v>0.84109999999999996</v>
      </c>
    </row>
    <row r="913" spans="1:2" x14ac:dyDescent="0.25">
      <c r="A913" s="33" t="s">
        <v>955</v>
      </c>
      <c r="B913" s="33">
        <v>0.92279999999999995</v>
      </c>
    </row>
    <row r="914" spans="1:2" x14ac:dyDescent="0.25">
      <c r="A914" s="33" t="s">
        <v>956</v>
      </c>
      <c r="B914" s="33">
        <v>0.82369999999999999</v>
      </c>
    </row>
    <row r="915" spans="1:2" x14ac:dyDescent="0.25">
      <c r="A915" s="33" t="s">
        <v>957</v>
      </c>
      <c r="B915" s="33">
        <v>0.92279999999999995</v>
      </c>
    </row>
    <row r="916" spans="1:2" x14ac:dyDescent="0.25">
      <c r="A916" s="33" t="s">
        <v>958</v>
      </c>
      <c r="B916" s="33">
        <v>1.0197000000000001</v>
      </c>
    </row>
    <row r="917" spans="1:2" x14ac:dyDescent="0.25">
      <c r="A917" s="33" t="s">
        <v>959</v>
      </c>
      <c r="B917" s="33">
        <v>1.0197000000000001</v>
      </c>
    </row>
    <row r="918" spans="1:2" x14ac:dyDescent="0.25">
      <c r="A918" s="33" t="s">
        <v>960</v>
      </c>
      <c r="B918" s="33">
        <v>1.036</v>
      </c>
    </row>
    <row r="919" spans="1:2" x14ac:dyDescent="0.25">
      <c r="A919" s="33" t="s">
        <v>961</v>
      </c>
      <c r="B919" s="33">
        <v>0.83640000000000003</v>
      </c>
    </row>
    <row r="920" spans="1:2" x14ac:dyDescent="0.25">
      <c r="A920" s="33" t="s">
        <v>962</v>
      </c>
      <c r="B920" s="33">
        <v>0.80200000000000005</v>
      </c>
    </row>
    <row r="921" spans="1:2" x14ac:dyDescent="0.25">
      <c r="A921" s="33" t="s">
        <v>963</v>
      </c>
      <c r="B921" s="33">
        <v>0.70020000000000004</v>
      </c>
    </row>
    <row r="922" spans="1:2" x14ac:dyDescent="0.25">
      <c r="A922" s="33" t="s">
        <v>964</v>
      </c>
      <c r="B922" s="33">
        <v>0.8669</v>
      </c>
    </row>
    <row r="923" spans="1:2" x14ac:dyDescent="0.25">
      <c r="A923" s="33" t="s">
        <v>965</v>
      </c>
      <c r="B923" s="33">
        <v>1.0105999999999999</v>
      </c>
    </row>
    <row r="924" spans="1:2" x14ac:dyDescent="0.25">
      <c r="A924" s="33" t="s">
        <v>966</v>
      </c>
      <c r="B924" s="33">
        <v>1.2553000000000001</v>
      </c>
    </row>
    <row r="925" spans="1:2" x14ac:dyDescent="0.25">
      <c r="A925" s="33" t="s">
        <v>967</v>
      </c>
      <c r="B925" s="33">
        <v>0.84319999999999995</v>
      </c>
    </row>
    <row r="926" spans="1:2" x14ac:dyDescent="0.25">
      <c r="A926" s="33" t="s">
        <v>968</v>
      </c>
      <c r="B926" s="33">
        <v>0.36459999999999998</v>
      </c>
    </row>
    <row r="927" spans="1:2" x14ac:dyDescent="0.25">
      <c r="A927" s="33" t="s">
        <v>969</v>
      </c>
      <c r="B927" s="33">
        <v>0.95809999999999995</v>
      </c>
    </row>
    <row r="928" spans="1:2" x14ac:dyDescent="0.25">
      <c r="A928" s="33" t="s">
        <v>970</v>
      </c>
      <c r="B928" s="33">
        <v>1.2745</v>
      </c>
    </row>
    <row r="929" spans="1:2" x14ac:dyDescent="0.25">
      <c r="A929" s="33" t="s">
        <v>971</v>
      </c>
      <c r="B929" s="33">
        <v>0.9093</v>
      </c>
    </row>
    <row r="930" spans="1:2" x14ac:dyDescent="0.25">
      <c r="A930" s="33" t="s">
        <v>972</v>
      </c>
      <c r="B930" s="33">
        <v>0.8669</v>
      </c>
    </row>
    <row r="931" spans="1:2" x14ac:dyDescent="0.25">
      <c r="A931" s="33" t="s">
        <v>973</v>
      </c>
      <c r="B931" s="33">
        <v>0.74929999999999997</v>
      </c>
    </row>
    <row r="932" spans="1:2" x14ac:dyDescent="0.25">
      <c r="A932" s="33" t="s">
        <v>974</v>
      </c>
      <c r="B932" s="33">
        <v>1.1355999999999999</v>
      </c>
    </row>
    <row r="933" spans="1:2" x14ac:dyDescent="0.25">
      <c r="A933" s="33" t="s">
        <v>975</v>
      </c>
      <c r="B933" s="33">
        <v>0.84109999999999996</v>
      </c>
    </row>
    <row r="934" spans="1:2" x14ac:dyDescent="0.25">
      <c r="A934" s="33" t="s">
        <v>976</v>
      </c>
      <c r="B934" s="33">
        <v>0.8952</v>
      </c>
    </row>
    <row r="935" spans="1:2" x14ac:dyDescent="0.25">
      <c r="A935" s="33" t="s">
        <v>977</v>
      </c>
      <c r="B935" s="33">
        <v>0.81220000000000003</v>
      </c>
    </row>
    <row r="936" spans="1:2" x14ac:dyDescent="0.25">
      <c r="A936" s="33" t="s">
        <v>978</v>
      </c>
      <c r="B936" s="33">
        <v>0.85540000000000005</v>
      </c>
    </row>
    <row r="937" spans="1:2" x14ac:dyDescent="0.25">
      <c r="A937" s="33" t="s">
        <v>979</v>
      </c>
      <c r="B937" s="33">
        <v>1.0197000000000001</v>
      </c>
    </row>
    <row r="938" spans="1:2" x14ac:dyDescent="0.25">
      <c r="A938" s="33" t="s">
        <v>980</v>
      </c>
      <c r="B938" s="33">
        <v>0.93510000000000004</v>
      </c>
    </row>
    <row r="939" spans="1:2" x14ac:dyDescent="0.25">
      <c r="A939" s="33" t="s">
        <v>981</v>
      </c>
      <c r="B939" s="33">
        <v>0.82389999999999997</v>
      </c>
    </row>
    <row r="940" spans="1:2" x14ac:dyDescent="0.25">
      <c r="A940" s="33" t="s">
        <v>982</v>
      </c>
      <c r="B940" s="33">
        <v>0.88390000000000002</v>
      </c>
    </row>
    <row r="941" spans="1:2" x14ac:dyDescent="0.25">
      <c r="A941" s="33" t="s">
        <v>983</v>
      </c>
      <c r="B941" s="33">
        <v>0.84750000000000003</v>
      </c>
    </row>
    <row r="942" spans="1:2" x14ac:dyDescent="0.25">
      <c r="A942" s="33" t="s">
        <v>984</v>
      </c>
      <c r="B942" s="33">
        <v>0.92279999999999995</v>
      </c>
    </row>
    <row r="943" spans="1:2" x14ac:dyDescent="0.25">
      <c r="A943" s="33" t="s">
        <v>985</v>
      </c>
      <c r="B943" s="33">
        <v>0.88260000000000005</v>
      </c>
    </row>
    <row r="944" spans="1:2" x14ac:dyDescent="0.25">
      <c r="A944" s="33" t="s">
        <v>986</v>
      </c>
      <c r="B944" s="33">
        <v>1.2745</v>
      </c>
    </row>
    <row r="945" spans="1:2" x14ac:dyDescent="0.25">
      <c r="A945" s="33" t="s">
        <v>987</v>
      </c>
      <c r="B945" s="33">
        <v>0.91790000000000005</v>
      </c>
    </row>
    <row r="946" spans="1:2" x14ac:dyDescent="0.25">
      <c r="A946" s="33" t="s">
        <v>988</v>
      </c>
      <c r="B946" s="33">
        <v>0.3211</v>
      </c>
    </row>
    <row r="947" spans="1:2" x14ac:dyDescent="0.25">
      <c r="A947" s="33" t="s">
        <v>1467</v>
      </c>
      <c r="B947" s="33">
        <v>0.41860000000000003</v>
      </c>
    </row>
    <row r="948" spans="1:2" x14ac:dyDescent="0.25">
      <c r="A948" s="33" t="s">
        <v>989</v>
      </c>
      <c r="B948" s="33">
        <v>1.2152000000000001</v>
      </c>
    </row>
    <row r="949" spans="1:2" x14ac:dyDescent="0.25">
      <c r="A949" s="33" t="s">
        <v>990</v>
      </c>
      <c r="B949" s="33">
        <v>0.71689999999999998</v>
      </c>
    </row>
    <row r="950" spans="1:2" x14ac:dyDescent="0.25">
      <c r="A950" s="33" t="s">
        <v>991</v>
      </c>
      <c r="B950" s="33">
        <v>0.8891</v>
      </c>
    </row>
    <row r="951" spans="1:2" x14ac:dyDescent="0.25">
      <c r="A951" s="33" t="s">
        <v>992</v>
      </c>
      <c r="B951" s="33">
        <v>0.8891</v>
      </c>
    </row>
    <row r="952" spans="1:2" x14ac:dyDescent="0.25">
      <c r="A952" s="33" t="s">
        <v>993</v>
      </c>
      <c r="B952" s="33">
        <v>0.8841</v>
      </c>
    </row>
    <row r="953" spans="1:2" x14ac:dyDescent="0.25">
      <c r="A953" s="33" t="s">
        <v>994</v>
      </c>
      <c r="B953" s="33">
        <v>0.87639999999999996</v>
      </c>
    </row>
    <row r="954" spans="1:2" x14ac:dyDescent="0.25">
      <c r="A954" s="33" t="s">
        <v>995</v>
      </c>
      <c r="B954" s="33">
        <v>0.89139999999999997</v>
      </c>
    </row>
    <row r="955" spans="1:2" x14ac:dyDescent="0.25">
      <c r="A955" s="33" t="s">
        <v>996</v>
      </c>
      <c r="B955" s="33">
        <v>0.90590000000000004</v>
      </c>
    </row>
    <row r="956" spans="1:2" x14ac:dyDescent="0.25">
      <c r="A956" s="33" t="s">
        <v>997</v>
      </c>
      <c r="B956" s="33">
        <v>0.93710000000000004</v>
      </c>
    </row>
    <row r="957" spans="1:2" x14ac:dyDescent="0.25">
      <c r="A957" s="33" t="s">
        <v>998</v>
      </c>
      <c r="B957" s="33">
        <v>1.0115000000000001</v>
      </c>
    </row>
    <row r="958" spans="1:2" x14ac:dyDescent="0.25">
      <c r="A958" s="33" t="s">
        <v>999</v>
      </c>
      <c r="B958" s="33">
        <v>0.8952</v>
      </c>
    </row>
    <row r="959" spans="1:2" x14ac:dyDescent="0.25">
      <c r="A959" s="33" t="s">
        <v>1000</v>
      </c>
      <c r="B959" s="33">
        <v>0.95630000000000004</v>
      </c>
    </row>
    <row r="960" spans="1:2" x14ac:dyDescent="0.25">
      <c r="A960" s="33" t="s">
        <v>1001</v>
      </c>
      <c r="B960" s="33">
        <v>1.2745</v>
      </c>
    </row>
    <row r="961" spans="1:2" x14ac:dyDescent="0.25">
      <c r="A961" s="33" t="s">
        <v>1002</v>
      </c>
      <c r="B961" s="33">
        <v>0.97470000000000001</v>
      </c>
    </row>
    <row r="962" spans="1:2" x14ac:dyDescent="0.25">
      <c r="A962" s="33" t="s">
        <v>1003</v>
      </c>
      <c r="B962" s="33">
        <v>0.84160000000000001</v>
      </c>
    </row>
    <row r="963" spans="1:2" x14ac:dyDescent="0.25">
      <c r="A963" s="33" t="s">
        <v>1004</v>
      </c>
      <c r="B963" s="33">
        <v>0.93620000000000003</v>
      </c>
    </row>
    <row r="964" spans="1:2" x14ac:dyDescent="0.25">
      <c r="A964" s="33" t="s">
        <v>1468</v>
      </c>
      <c r="B964" s="33">
        <v>0.66420000000000001</v>
      </c>
    </row>
    <row r="965" spans="1:2" x14ac:dyDescent="0.25">
      <c r="A965" s="33" t="s">
        <v>1469</v>
      </c>
      <c r="B965" s="33">
        <v>1.2687999999999999</v>
      </c>
    </row>
    <row r="966" spans="1:2" x14ac:dyDescent="0.25">
      <c r="A966" s="33" t="s">
        <v>1470</v>
      </c>
      <c r="B966" s="33">
        <v>0.91690000000000005</v>
      </c>
    </row>
    <row r="967" spans="1:2" x14ac:dyDescent="0.25">
      <c r="A967" s="33" t="s">
        <v>1471</v>
      </c>
      <c r="B967" s="33">
        <v>0.7278</v>
      </c>
    </row>
    <row r="968" spans="1:2" x14ac:dyDescent="0.25">
      <c r="A968" s="33" t="s">
        <v>1472</v>
      </c>
      <c r="B968" s="33">
        <v>1.2889999999999999</v>
      </c>
    </row>
    <row r="969" spans="1:2" x14ac:dyDescent="0.25">
      <c r="A969" s="33" t="s">
        <v>1473</v>
      </c>
      <c r="B969" s="33">
        <v>1.0081</v>
      </c>
    </row>
    <row r="970" spans="1:2" x14ac:dyDescent="0.25">
      <c r="A970" s="33" t="s">
        <v>1474</v>
      </c>
      <c r="B970" s="33">
        <v>1.0301</v>
      </c>
    </row>
    <row r="971" spans="1:2" x14ac:dyDescent="0.25">
      <c r="A971" s="33" t="s">
        <v>1475</v>
      </c>
      <c r="B971" s="33">
        <v>0.81899999999999995</v>
      </c>
    </row>
    <row r="972" spans="1:2" x14ac:dyDescent="0.25">
      <c r="A972" s="33" t="s">
        <v>1476</v>
      </c>
      <c r="B972" s="33">
        <v>0.74039999999999995</v>
      </c>
    </row>
    <row r="973" spans="1:2" x14ac:dyDescent="0.25">
      <c r="A973" s="33" t="s">
        <v>1477</v>
      </c>
      <c r="B973" s="33">
        <v>0.96109999999999995</v>
      </c>
    </row>
    <row r="974" spans="1:2" x14ac:dyDescent="0.25">
      <c r="A974" s="33" t="s">
        <v>1478</v>
      </c>
      <c r="B974" s="33">
        <v>1.2238</v>
      </c>
    </row>
    <row r="975" spans="1:2" x14ac:dyDescent="0.25">
      <c r="A975" s="33" t="s">
        <v>1479</v>
      </c>
      <c r="B975" s="33">
        <v>0.80089999999999995</v>
      </c>
    </row>
    <row r="976" spans="1:2" x14ac:dyDescent="0.25">
      <c r="A976" s="33" t="s">
        <v>1480</v>
      </c>
      <c r="B976" s="33">
        <v>0.82420000000000004</v>
      </c>
    </row>
    <row r="977" spans="1:2" x14ac:dyDescent="0.25">
      <c r="A977" s="33" t="s">
        <v>1481</v>
      </c>
      <c r="B977" s="33">
        <v>0.83189999999999997</v>
      </c>
    </row>
    <row r="978" spans="1:2" x14ac:dyDescent="0.25">
      <c r="A978" s="33" t="s">
        <v>1482</v>
      </c>
      <c r="B978" s="33">
        <v>0.84019999999999995</v>
      </c>
    </row>
    <row r="979" spans="1:2" x14ac:dyDescent="0.25">
      <c r="A979" s="33" t="s">
        <v>1483</v>
      </c>
      <c r="B979" s="33">
        <v>0.76670000000000005</v>
      </c>
    </row>
    <row r="980" spans="1:2" x14ac:dyDescent="0.25">
      <c r="A980" s="33" t="s">
        <v>1484</v>
      </c>
      <c r="B980" s="33">
        <v>0.79810000000000003</v>
      </c>
    </row>
    <row r="981" spans="1:2" x14ac:dyDescent="0.25">
      <c r="A981" s="33" t="s">
        <v>1485</v>
      </c>
      <c r="B981" s="33">
        <v>0.6956</v>
      </c>
    </row>
    <row r="982" spans="1:2" x14ac:dyDescent="0.25">
      <c r="A982" s="33" t="s">
        <v>1486</v>
      </c>
      <c r="B982" s="33">
        <v>0.84109999999999996</v>
      </c>
    </row>
    <row r="983" spans="1:2" x14ac:dyDescent="0.25">
      <c r="A983" s="33" t="s">
        <v>1487</v>
      </c>
      <c r="B983" s="33">
        <v>0.88460000000000005</v>
      </c>
    </row>
    <row r="984" spans="1:2" x14ac:dyDescent="0.25">
      <c r="A984" s="33" t="s">
        <v>1389</v>
      </c>
      <c r="B984" s="33">
        <v>1.1059000000000001</v>
      </c>
    </row>
    <row r="985" spans="1:2" x14ac:dyDescent="0.25">
      <c r="A985" s="33" t="s">
        <v>1488</v>
      </c>
      <c r="B985" s="33">
        <v>0.83679999999999999</v>
      </c>
    </row>
    <row r="986" spans="1:2" x14ac:dyDescent="0.25">
      <c r="A986" s="33" t="s">
        <v>1489</v>
      </c>
      <c r="B986" s="33">
        <v>0.90449999999999997</v>
      </c>
    </row>
    <row r="987" spans="1:2" x14ac:dyDescent="0.25">
      <c r="A987" s="33" t="s">
        <v>1490</v>
      </c>
      <c r="B987" s="33">
        <v>0.74970000000000003</v>
      </c>
    </row>
    <row r="988" spans="1:2" x14ac:dyDescent="0.25">
      <c r="A988" s="33" t="s">
        <v>1491</v>
      </c>
      <c r="B988" s="33">
        <v>0.78549999999999998</v>
      </c>
    </row>
    <row r="989" spans="1:2" x14ac:dyDescent="0.25">
      <c r="A989" s="33" t="s">
        <v>1492</v>
      </c>
      <c r="B989" s="33">
        <v>0.86919999999999997</v>
      </c>
    </row>
    <row r="990" spans="1:2" x14ac:dyDescent="0.25">
      <c r="A990" s="33" t="s">
        <v>1493</v>
      </c>
      <c r="B990" s="33">
        <v>0.89339999999999997</v>
      </c>
    </row>
    <row r="991" spans="1:2" x14ac:dyDescent="0.25">
      <c r="A991" s="33" t="s">
        <v>1494</v>
      </c>
      <c r="B991" s="33">
        <v>0.89880000000000004</v>
      </c>
    </row>
    <row r="992" spans="1:2" x14ac:dyDescent="0.25">
      <c r="A992" s="33" t="s">
        <v>1495</v>
      </c>
      <c r="B992" s="33">
        <v>1.0057</v>
      </c>
    </row>
    <row r="993" spans="1:2" x14ac:dyDescent="0.25">
      <c r="A993" s="33" t="s">
        <v>1496</v>
      </c>
      <c r="B993" s="33">
        <v>0.87709999999999999</v>
      </c>
    </row>
    <row r="994" spans="1:2" x14ac:dyDescent="0.25">
      <c r="A994" s="33" t="s">
        <v>1497</v>
      </c>
      <c r="B994" s="33">
        <v>0.8448</v>
      </c>
    </row>
    <row r="995" spans="1:2" x14ac:dyDescent="0.25">
      <c r="A995" s="33" t="s">
        <v>1498</v>
      </c>
      <c r="B995" s="33">
        <v>0.77980000000000005</v>
      </c>
    </row>
    <row r="996" spans="1:2" x14ac:dyDescent="0.25">
      <c r="A996" s="33" t="s">
        <v>1499</v>
      </c>
      <c r="B996" s="33">
        <v>0.85040000000000004</v>
      </c>
    </row>
    <row r="997" spans="1:2" x14ac:dyDescent="0.25">
      <c r="A997" s="33" t="s">
        <v>1500</v>
      </c>
      <c r="B997" s="33">
        <v>0.81040000000000001</v>
      </c>
    </row>
    <row r="998" spans="1:2" x14ac:dyDescent="0.25">
      <c r="A998" s="33" t="s">
        <v>1501</v>
      </c>
      <c r="B998" s="33">
        <v>0.77029999999999998</v>
      </c>
    </row>
    <row r="999" spans="1:2" x14ac:dyDescent="0.25">
      <c r="A999" s="33" t="s">
        <v>1502</v>
      </c>
      <c r="B999" s="33">
        <v>1.0561</v>
      </c>
    </row>
    <row r="1000" spans="1:2" x14ac:dyDescent="0.25">
      <c r="A1000" s="33" t="s">
        <v>1503</v>
      </c>
      <c r="B1000" s="33">
        <v>0.7984</v>
      </c>
    </row>
    <row r="1001" spans="1:2" x14ac:dyDescent="0.25">
      <c r="A1001" s="33" t="s">
        <v>1406</v>
      </c>
      <c r="B1001" s="33">
        <v>0.4047</v>
      </c>
    </row>
    <row r="1002" spans="1:2" x14ac:dyDescent="0.25">
      <c r="A1002" s="33" t="s">
        <v>1504</v>
      </c>
      <c r="B1002" s="33">
        <v>0.83050000000000002</v>
      </c>
    </row>
    <row r="1003" spans="1:2" x14ac:dyDescent="0.25">
      <c r="A1003" s="33" t="s">
        <v>1505</v>
      </c>
      <c r="B1003" s="33">
        <v>0.78859999999999997</v>
      </c>
    </row>
    <row r="1004" spans="1:2" x14ac:dyDescent="0.25">
      <c r="A1004" s="33" t="s">
        <v>1506</v>
      </c>
      <c r="B1004" s="33">
        <v>0.70760000000000001</v>
      </c>
    </row>
    <row r="1005" spans="1:2" x14ac:dyDescent="0.25">
      <c r="A1005" s="33" t="s">
        <v>1507</v>
      </c>
      <c r="B1005" s="33">
        <v>0.81310000000000004</v>
      </c>
    </row>
    <row r="1006" spans="1:2" x14ac:dyDescent="0.25">
      <c r="A1006" s="33" t="s">
        <v>1508</v>
      </c>
      <c r="B1006" s="33">
        <v>0.88959999999999995</v>
      </c>
    </row>
    <row r="1007" spans="1:2" x14ac:dyDescent="0.25">
      <c r="A1007" s="33" t="s">
        <v>1509</v>
      </c>
      <c r="B1007" s="33">
        <v>0.96109999999999995</v>
      </c>
    </row>
    <row r="1008" spans="1:2" x14ac:dyDescent="0.25">
      <c r="A1008" s="33" t="s">
        <v>1510</v>
      </c>
      <c r="B1008" s="33">
        <v>0.69640000000000002</v>
      </c>
    </row>
    <row r="1009" spans="1:2" x14ac:dyDescent="0.25">
      <c r="A1009" s="33" t="s">
        <v>1511</v>
      </c>
      <c r="B1009" s="33">
        <v>0.76690000000000003</v>
      </c>
    </row>
    <row r="1010" spans="1:2" x14ac:dyDescent="0.25">
      <c r="A1010" s="33" t="s">
        <v>1512</v>
      </c>
      <c r="B1010" s="33">
        <v>1.0179</v>
      </c>
    </row>
    <row r="1011" spans="1:2" x14ac:dyDescent="0.25">
      <c r="A1011" s="33" t="s">
        <v>1513</v>
      </c>
      <c r="B1011" s="33">
        <v>0.73</v>
      </c>
    </row>
    <row r="1012" spans="1:2" x14ac:dyDescent="0.25">
      <c r="A1012" s="33" t="s">
        <v>1514</v>
      </c>
      <c r="B1012" s="33">
        <v>0.88319999999999999</v>
      </c>
    </row>
    <row r="1013" spans="1:2" x14ac:dyDescent="0.25">
      <c r="A1013" s="33" t="s">
        <v>1515</v>
      </c>
      <c r="B1013" s="33">
        <v>0.96020000000000005</v>
      </c>
    </row>
    <row r="1014" spans="1:2" x14ac:dyDescent="0.25">
      <c r="A1014" s="33" t="s">
        <v>1005</v>
      </c>
      <c r="B1014" s="33">
        <v>0.81059999999999999</v>
      </c>
    </row>
    <row r="1015" spans="1:2" x14ac:dyDescent="0.25">
      <c r="A1015" s="33" t="s">
        <v>1006</v>
      </c>
      <c r="B1015" s="33">
        <v>0.79069999999999996</v>
      </c>
    </row>
    <row r="1016" spans="1:2" x14ac:dyDescent="0.25">
      <c r="A1016" s="33" t="s">
        <v>1007</v>
      </c>
      <c r="B1016" s="33">
        <v>0.8841</v>
      </c>
    </row>
    <row r="1017" spans="1:2" x14ac:dyDescent="0.25">
      <c r="A1017" s="33" t="s">
        <v>1008</v>
      </c>
      <c r="B1017" s="33">
        <v>0.4481</v>
      </c>
    </row>
    <row r="1018" spans="1:2" x14ac:dyDescent="0.25">
      <c r="A1018" s="33" t="s">
        <v>1009</v>
      </c>
      <c r="B1018" s="33">
        <v>1.6822999999999999</v>
      </c>
    </row>
    <row r="1019" spans="1:2" x14ac:dyDescent="0.25">
      <c r="A1019" s="33" t="s">
        <v>1010</v>
      </c>
      <c r="B1019" s="33">
        <v>1.0217000000000001</v>
      </c>
    </row>
    <row r="1020" spans="1:2" x14ac:dyDescent="0.25">
      <c r="A1020" s="33" t="s">
        <v>1011</v>
      </c>
      <c r="B1020" s="33">
        <v>0.8629</v>
      </c>
    </row>
    <row r="1021" spans="1:2" x14ac:dyDescent="0.25">
      <c r="A1021" s="33" t="s">
        <v>1012</v>
      </c>
      <c r="B1021" s="33">
        <v>0.8891</v>
      </c>
    </row>
    <row r="1022" spans="1:2" x14ac:dyDescent="0.25">
      <c r="A1022" s="33" t="s">
        <v>1013</v>
      </c>
      <c r="B1022" s="33">
        <v>1.1278999999999999</v>
      </c>
    </row>
    <row r="1023" spans="1:2" x14ac:dyDescent="0.25">
      <c r="A1023" s="33" t="s">
        <v>1014</v>
      </c>
      <c r="B1023" s="33">
        <v>0.80200000000000005</v>
      </c>
    </row>
    <row r="1024" spans="1:2" x14ac:dyDescent="0.25">
      <c r="A1024" s="33" t="s">
        <v>1015</v>
      </c>
      <c r="B1024" s="33">
        <v>0.9728</v>
      </c>
    </row>
    <row r="1025" spans="1:2" x14ac:dyDescent="0.25">
      <c r="A1025" s="33" t="s">
        <v>1016</v>
      </c>
      <c r="B1025" s="33">
        <v>0.84750000000000003</v>
      </c>
    </row>
    <row r="1026" spans="1:2" x14ac:dyDescent="0.25">
      <c r="A1026" s="33" t="s">
        <v>1017</v>
      </c>
      <c r="B1026" s="33">
        <v>1.9126000000000001</v>
      </c>
    </row>
    <row r="1027" spans="1:2" x14ac:dyDescent="0.25">
      <c r="A1027" s="33" t="s">
        <v>1018</v>
      </c>
      <c r="B1027" s="33">
        <v>1.2152000000000001</v>
      </c>
    </row>
    <row r="1028" spans="1:2" x14ac:dyDescent="0.25">
      <c r="A1028" s="33" t="s">
        <v>1019</v>
      </c>
      <c r="B1028" s="33">
        <v>1.2562</v>
      </c>
    </row>
    <row r="1029" spans="1:2" x14ac:dyDescent="0.25">
      <c r="A1029" s="33" t="s">
        <v>1020</v>
      </c>
      <c r="B1029" s="33">
        <v>1.8173999999999999</v>
      </c>
    </row>
    <row r="1030" spans="1:2" x14ac:dyDescent="0.25">
      <c r="A1030" s="33" t="s">
        <v>1021</v>
      </c>
      <c r="B1030" s="33">
        <v>0.4481</v>
      </c>
    </row>
    <row r="1031" spans="1:2" x14ac:dyDescent="0.25">
      <c r="A1031" s="33" t="s">
        <v>1022</v>
      </c>
      <c r="B1031" s="33">
        <v>1.4956</v>
      </c>
    </row>
    <row r="1032" spans="1:2" x14ac:dyDescent="0.25">
      <c r="A1032" s="33" t="s">
        <v>1023</v>
      </c>
      <c r="B1032" s="33">
        <v>0.93820000000000003</v>
      </c>
    </row>
    <row r="1033" spans="1:2" x14ac:dyDescent="0.25">
      <c r="A1033" s="33" t="s">
        <v>1305</v>
      </c>
      <c r="B1033" s="33">
        <v>0.41860000000000003</v>
      </c>
    </row>
    <row r="1034" spans="1:2" x14ac:dyDescent="0.25">
      <c r="A1034" s="33" t="s">
        <v>1306</v>
      </c>
      <c r="B1034" s="33">
        <v>0.41860000000000003</v>
      </c>
    </row>
    <row r="1035" spans="1:2" x14ac:dyDescent="0.25">
      <c r="A1035" s="33" t="s">
        <v>1024</v>
      </c>
      <c r="B1035" s="33">
        <v>1.3499000000000001</v>
      </c>
    </row>
    <row r="1036" spans="1:2" x14ac:dyDescent="0.25">
      <c r="A1036" s="33" t="s">
        <v>1025</v>
      </c>
      <c r="B1036" s="33">
        <v>1.8173999999999999</v>
      </c>
    </row>
    <row r="1037" spans="1:2" x14ac:dyDescent="0.25">
      <c r="A1037" s="33" t="s">
        <v>1026</v>
      </c>
      <c r="B1037" s="33">
        <v>0.93620000000000003</v>
      </c>
    </row>
    <row r="1038" spans="1:2" x14ac:dyDescent="0.25">
      <c r="A1038" s="33" t="s">
        <v>1027</v>
      </c>
      <c r="B1038" s="33">
        <v>0.3211</v>
      </c>
    </row>
    <row r="1039" spans="1:2" x14ac:dyDescent="0.25">
      <c r="A1039" s="33" t="s">
        <v>1028</v>
      </c>
      <c r="B1039" s="33">
        <v>0.90810000000000002</v>
      </c>
    </row>
    <row r="1040" spans="1:2" x14ac:dyDescent="0.25">
      <c r="A1040" s="33" t="s">
        <v>1029</v>
      </c>
      <c r="B1040" s="33">
        <v>0.94610000000000005</v>
      </c>
    </row>
    <row r="1041" spans="1:2" x14ac:dyDescent="0.25">
      <c r="A1041" s="33" t="s">
        <v>1030</v>
      </c>
      <c r="B1041" s="33">
        <v>1.4379</v>
      </c>
    </row>
    <row r="1042" spans="1:2" x14ac:dyDescent="0.25">
      <c r="A1042" s="33" t="s">
        <v>1031</v>
      </c>
      <c r="B1042" s="33">
        <v>1.9126000000000001</v>
      </c>
    </row>
    <row r="1043" spans="1:2" x14ac:dyDescent="0.25">
      <c r="A1043" s="33" t="s">
        <v>1032</v>
      </c>
      <c r="B1043" s="33">
        <v>1.8448</v>
      </c>
    </row>
    <row r="1044" spans="1:2" x14ac:dyDescent="0.25">
      <c r="A1044" s="33" t="s">
        <v>1033</v>
      </c>
      <c r="B1044" s="33">
        <v>1.0590999999999999</v>
      </c>
    </row>
    <row r="1045" spans="1:2" x14ac:dyDescent="0.25">
      <c r="A1045" s="33" t="s">
        <v>1034</v>
      </c>
      <c r="B1045" s="33">
        <v>0.83660000000000001</v>
      </c>
    </row>
    <row r="1046" spans="1:2" x14ac:dyDescent="0.25">
      <c r="A1046" s="33" t="s">
        <v>1035</v>
      </c>
      <c r="B1046" s="33">
        <v>0.93410000000000004</v>
      </c>
    </row>
    <row r="1047" spans="1:2" x14ac:dyDescent="0.25">
      <c r="A1047" s="33" t="s">
        <v>1036</v>
      </c>
      <c r="B1047" s="33">
        <v>0.82389999999999997</v>
      </c>
    </row>
    <row r="1048" spans="1:2" x14ac:dyDescent="0.25">
      <c r="A1048" s="33" t="s">
        <v>1037</v>
      </c>
      <c r="B1048" s="33">
        <v>0.92889999999999995</v>
      </c>
    </row>
    <row r="1049" spans="1:2" x14ac:dyDescent="0.25">
      <c r="A1049" s="33" t="s">
        <v>1038</v>
      </c>
      <c r="B1049" s="33">
        <v>0.92889999999999995</v>
      </c>
    </row>
    <row r="1050" spans="1:2" x14ac:dyDescent="0.25">
      <c r="A1050" s="33" t="s">
        <v>1039</v>
      </c>
      <c r="B1050" s="33">
        <v>0.82389999999999997</v>
      </c>
    </row>
    <row r="1051" spans="1:2" x14ac:dyDescent="0.25">
      <c r="A1051" s="33" t="s">
        <v>1040</v>
      </c>
      <c r="B1051" s="33">
        <v>0.82389999999999997</v>
      </c>
    </row>
    <row r="1052" spans="1:2" x14ac:dyDescent="0.25">
      <c r="A1052" s="33" t="s">
        <v>1041</v>
      </c>
      <c r="B1052" s="33">
        <v>0.88439999999999996</v>
      </c>
    </row>
    <row r="1053" spans="1:2" x14ac:dyDescent="0.25">
      <c r="A1053" s="33" t="s">
        <v>1042</v>
      </c>
      <c r="B1053" s="33">
        <v>0.90590000000000004</v>
      </c>
    </row>
    <row r="1054" spans="1:2" x14ac:dyDescent="0.25">
      <c r="A1054" s="33" t="s">
        <v>1043</v>
      </c>
      <c r="B1054" s="33">
        <v>0.90449999999999997</v>
      </c>
    </row>
    <row r="1055" spans="1:2" x14ac:dyDescent="0.25">
      <c r="A1055" s="33" t="s">
        <v>1044</v>
      </c>
      <c r="B1055" s="33">
        <v>1.1355999999999999</v>
      </c>
    </row>
    <row r="1056" spans="1:2" x14ac:dyDescent="0.25">
      <c r="A1056" s="33" t="s">
        <v>1045</v>
      </c>
      <c r="B1056" s="33">
        <v>0.67190000000000005</v>
      </c>
    </row>
    <row r="1057" spans="1:2" x14ac:dyDescent="0.25">
      <c r="A1057" s="33" t="s">
        <v>1046</v>
      </c>
      <c r="B1057" s="33">
        <v>0.76349999999999996</v>
      </c>
    </row>
    <row r="1058" spans="1:2" x14ac:dyDescent="0.25">
      <c r="A1058" s="33" t="s">
        <v>1047</v>
      </c>
      <c r="B1058" s="33">
        <v>0.85489999999999999</v>
      </c>
    </row>
    <row r="1059" spans="1:2" x14ac:dyDescent="0.25">
      <c r="A1059" s="33" t="s">
        <v>1048</v>
      </c>
      <c r="B1059" s="33">
        <v>0.87170000000000003</v>
      </c>
    </row>
    <row r="1060" spans="1:2" x14ac:dyDescent="0.25">
      <c r="A1060" s="33" t="s">
        <v>1049</v>
      </c>
      <c r="B1060" s="33">
        <v>0.85250000000000004</v>
      </c>
    </row>
    <row r="1061" spans="1:2" x14ac:dyDescent="0.25">
      <c r="A1061" s="33" t="s">
        <v>1050</v>
      </c>
      <c r="B1061" s="33">
        <v>0.76349999999999996</v>
      </c>
    </row>
    <row r="1062" spans="1:2" x14ac:dyDescent="0.25">
      <c r="A1062" s="33" t="s">
        <v>1051</v>
      </c>
      <c r="B1062" s="33">
        <v>0.9708</v>
      </c>
    </row>
    <row r="1063" spans="1:2" x14ac:dyDescent="0.25">
      <c r="A1063" s="33" t="s">
        <v>1052</v>
      </c>
      <c r="B1063" s="33">
        <v>1.4128000000000001</v>
      </c>
    </row>
    <row r="1064" spans="1:2" x14ac:dyDescent="0.25">
      <c r="A1064" s="33" t="s">
        <v>1053</v>
      </c>
      <c r="B1064" s="33">
        <v>0.89590000000000003</v>
      </c>
    </row>
    <row r="1065" spans="1:2" x14ac:dyDescent="0.25">
      <c r="A1065" s="33" t="s">
        <v>1054</v>
      </c>
      <c r="B1065" s="33">
        <v>0.93820000000000003</v>
      </c>
    </row>
    <row r="1066" spans="1:2" x14ac:dyDescent="0.25">
      <c r="A1066" s="33" t="s">
        <v>1055</v>
      </c>
      <c r="B1066" s="33">
        <v>0.78320000000000001</v>
      </c>
    </row>
    <row r="1067" spans="1:2" x14ac:dyDescent="0.25">
      <c r="A1067" s="33" t="s">
        <v>1056</v>
      </c>
      <c r="B1067" s="33">
        <v>1.0105999999999999</v>
      </c>
    </row>
    <row r="1068" spans="1:2" x14ac:dyDescent="0.25">
      <c r="A1068" s="33" t="s">
        <v>1057</v>
      </c>
      <c r="B1068" s="33">
        <v>0.88439999999999996</v>
      </c>
    </row>
    <row r="1069" spans="1:2" x14ac:dyDescent="0.25">
      <c r="A1069" s="33" t="s">
        <v>1058</v>
      </c>
      <c r="B1069" s="33">
        <v>0.87529999999999997</v>
      </c>
    </row>
    <row r="1070" spans="1:2" x14ac:dyDescent="0.25">
      <c r="A1070" s="33" t="s">
        <v>1059</v>
      </c>
      <c r="B1070" s="33">
        <v>1.1355999999999999</v>
      </c>
    </row>
    <row r="1071" spans="1:2" x14ac:dyDescent="0.25">
      <c r="A1071" s="33" t="s">
        <v>1060</v>
      </c>
      <c r="B1071" s="33">
        <v>1.1355999999999999</v>
      </c>
    </row>
    <row r="1072" spans="1:2" x14ac:dyDescent="0.25">
      <c r="A1072" s="33" t="s">
        <v>1061</v>
      </c>
      <c r="B1072" s="33">
        <v>0.81220000000000003</v>
      </c>
    </row>
    <row r="1073" spans="1:2" x14ac:dyDescent="0.25">
      <c r="A1073" s="33" t="s">
        <v>1062</v>
      </c>
      <c r="B1073" s="33">
        <v>0.86470000000000002</v>
      </c>
    </row>
    <row r="1074" spans="1:2" x14ac:dyDescent="0.25">
      <c r="A1074" s="33" t="s">
        <v>1063</v>
      </c>
      <c r="B1074" s="33">
        <v>0.96060000000000001</v>
      </c>
    </row>
    <row r="1075" spans="1:2" x14ac:dyDescent="0.25">
      <c r="A1075" s="33" t="s">
        <v>1064</v>
      </c>
      <c r="B1075" s="33">
        <v>1.1920999999999999</v>
      </c>
    </row>
    <row r="1076" spans="1:2" x14ac:dyDescent="0.25">
      <c r="A1076" s="33" t="s">
        <v>1065</v>
      </c>
      <c r="B1076" s="33">
        <v>0.8841</v>
      </c>
    </row>
    <row r="1077" spans="1:2" x14ac:dyDescent="0.25">
      <c r="A1077" s="33" t="s">
        <v>1066</v>
      </c>
      <c r="B1077" s="33">
        <v>0.82779999999999998</v>
      </c>
    </row>
    <row r="1078" spans="1:2" x14ac:dyDescent="0.25">
      <c r="A1078" s="33" t="s">
        <v>1067</v>
      </c>
      <c r="B1078" s="33">
        <v>1.1718</v>
      </c>
    </row>
    <row r="1079" spans="1:2" x14ac:dyDescent="0.25">
      <c r="A1079" s="33" t="s">
        <v>1068</v>
      </c>
      <c r="B1079" s="33">
        <v>1.8629</v>
      </c>
    </row>
    <row r="1080" spans="1:2" x14ac:dyDescent="0.25">
      <c r="A1080" s="33" t="s">
        <v>1069</v>
      </c>
      <c r="B1080" s="33">
        <v>0.93300000000000005</v>
      </c>
    </row>
    <row r="1081" spans="1:2" x14ac:dyDescent="0.25">
      <c r="A1081" s="33" t="s">
        <v>1070</v>
      </c>
      <c r="B1081" s="33">
        <v>1.1113</v>
      </c>
    </row>
    <row r="1082" spans="1:2" x14ac:dyDescent="0.25">
      <c r="A1082" s="33" t="s">
        <v>1071</v>
      </c>
      <c r="B1082" s="33">
        <v>0.97919999999999996</v>
      </c>
    </row>
    <row r="1083" spans="1:2" x14ac:dyDescent="0.25">
      <c r="A1083" s="33" t="s">
        <v>1072</v>
      </c>
      <c r="B1083" s="33">
        <v>1.7230000000000001</v>
      </c>
    </row>
    <row r="1084" spans="1:2" x14ac:dyDescent="0.25">
      <c r="A1084" s="33" t="s">
        <v>1073</v>
      </c>
      <c r="B1084" s="33">
        <v>0.93710000000000004</v>
      </c>
    </row>
    <row r="1085" spans="1:2" x14ac:dyDescent="0.25">
      <c r="A1085" s="33" t="s">
        <v>1074</v>
      </c>
      <c r="B1085" s="33">
        <v>0.85609999999999997</v>
      </c>
    </row>
    <row r="1086" spans="1:2" x14ac:dyDescent="0.25">
      <c r="A1086" s="33" t="s">
        <v>1075</v>
      </c>
      <c r="B1086" s="33">
        <v>0.88439999999999996</v>
      </c>
    </row>
    <row r="1087" spans="1:2" x14ac:dyDescent="0.25">
      <c r="A1087" s="33" t="s">
        <v>1076</v>
      </c>
      <c r="B1087" s="33">
        <v>1.1109</v>
      </c>
    </row>
    <row r="1088" spans="1:2" x14ac:dyDescent="0.25">
      <c r="A1088" s="33" t="s">
        <v>1077</v>
      </c>
      <c r="B1088" s="33">
        <v>1.0197000000000001</v>
      </c>
    </row>
    <row r="1089" spans="1:2" x14ac:dyDescent="0.25">
      <c r="A1089" s="33" t="s">
        <v>1078</v>
      </c>
      <c r="B1089" s="33">
        <v>0.82010000000000005</v>
      </c>
    </row>
    <row r="1090" spans="1:2" x14ac:dyDescent="0.25">
      <c r="A1090" s="33" t="s">
        <v>1079</v>
      </c>
      <c r="B1090" s="33">
        <v>0.93889999999999996</v>
      </c>
    </row>
    <row r="1091" spans="1:2" x14ac:dyDescent="0.25">
      <c r="A1091" s="33" t="s">
        <v>1080</v>
      </c>
      <c r="B1091" s="33">
        <v>0.82010000000000005</v>
      </c>
    </row>
    <row r="1092" spans="1:2" x14ac:dyDescent="0.25">
      <c r="A1092" s="33" t="s">
        <v>1081</v>
      </c>
      <c r="B1092" s="33">
        <v>0.78320000000000001</v>
      </c>
    </row>
    <row r="1093" spans="1:2" x14ac:dyDescent="0.25">
      <c r="A1093" s="33" t="s">
        <v>1082</v>
      </c>
      <c r="B1093" s="33">
        <v>0.93889999999999996</v>
      </c>
    </row>
    <row r="1094" spans="1:2" x14ac:dyDescent="0.25">
      <c r="A1094" s="33" t="s">
        <v>1083</v>
      </c>
      <c r="B1094" s="33">
        <v>0.94699999999999995</v>
      </c>
    </row>
    <row r="1095" spans="1:2" x14ac:dyDescent="0.25">
      <c r="A1095" s="33" t="s">
        <v>1084</v>
      </c>
      <c r="B1095" s="33">
        <v>1.1355999999999999</v>
      </c>
    </row>
    <row r="1096" spans="1:2" x14ac:dyDescent="0.25">
      <c r="A1096" s="33" t="s">
        <v>1085</v>
      </c>
      <c r="B1096" s="33">
        <v>0.79879999999999995</v>
      </c>
    </row>
    <row r="1097" spans="1:2" x14ac:dyDescent="0.25">
      <c r="A1097" s="33" t="s">
        <v>1086</v>
      </c>
      <c r="B1097" s="33">
        <v>0.82010000000000005</v>
      </c>
    </row>
    <row r="1098" spans="1:2" x14ac:dyDescent="0.25">
      <c r="A1098" s="33" t="s">
        <v>1087</v>
      </c>
      <c r="B1098" s="33">
        <v>0.82010000000000005</v>
      </c>
    </row>
    <row r="1099" spans="1:2" x14ac:dyDescent="0.25">
      <c r="A1099" s="33" t="s">
        <v>1088</v>
      </c>
      <c r="B1099" s="33">
        <v>0.87029999999999996</v>
      </c>
    </row>
    <row r="1100" spans="1:2" x14ac:dyDescent="0.25">
      <c r="A1100" s="33" t="s">
        <v>1089</v>
      </c>
      <c r="B1100" s="33">
        <v>0.92689999999999995</v>
      </c>
    </row>
    <row r="1101" spans="1:2" x14ac:dyDescent="0.25">
      <c r="A1101" s="33" t="s">
        <v>1090</v>
      </c>
      <c r="B1101" s="33">
        <v>0.93889999999999996</v>
      </c>
    </row>
    <row r="1102" spans="1:2" x14ac:dyDescent="0.25">
      <c r="A1102" s="33" t="s">
        <v>1091</v>
      </c>
      <c r="B1102" s="33">
        <v>0.96830000000000005</v>
      </c>
    </row>
    <row r="1103" spans="1:2" x14ac:dyDescent="0.25">
      <c r="A1103" s="33" t="s">
        <v>1092</v>
      </c>
      <c r="B1103" s="33">
        <v>0.93889999999999996</v>
      </c>
    </row>
    <row r="1104" spans="1:2" x14ac:dyDescent="0.25">
      <c r="A1104" s="33" t="s">
        <v>1093</v>
      </c>
      <c r="B1104" s="33">
        <v>0.90680000000000005</v>
      </c>
    </row>
    <row r="1105" spans="1:2" x14ac:dyDescent="0.25">
      <c r="A1105" s="33" t="s">
        <v>1094</v>
      </c>
      <c r="B1105" s="33">
        <v>0.78339999999999999</v>
      </c>
    </row>
    <row r="1106" spans="1:2" x14ac:dyDescent="0.25">
      <c r="A1106" s="33" t="s">
        <v>1095</v>
      </c>
      <c r="B1106" s="33">
        <v>0.95</v>
      </c>
    </row>
    <row r="1107" spans="1:2" x14ac:dyDescent="0.25">
      <c r="A1107" s="33" t="s">
        <v>1096</v>
      </c>
      <c r="B1107" s="33">
        <v>0.82010000000000005</v>
      </c>
    </row>
    <row r="1108" spans="1:2" x14ac:dyDescent="0.25">
      <c r="A1108" s="33" t="s">
        <v>1097</v>
      </c>
      <c r="B1108" s="33">
        <v>1.0197000000000001</v>
      </c>
    </row>
    <row r="1109" spans="1:2" x14ac:dyDescent="0.25">
      <c r="A1109" s="33" t="s">
        <v>1098</v>
      </c>
      <c r="B1109" s="33">
        <v>1.3194999999999999</v>
      </c>
    </row>
    <row r="1110" spans="1:2" x14ac:dyDescent="0.25">
      <c r="A1110" s="33" t="s">
        <v>1099</v>
      </c>
      <c r="B1110" s="33">
        <v>0.86040000000000005</v>
      </c>
    </row>
    <row r="1111" spans="1:2" x14ac:dyDescent="0.25">
      <c r="A1111" s="33" t="s">
        <v>1100</v>
      </c>
      <c r="B1111" s="33">
        <v>0.82030000000000003</v>
      </c>
    </row>
    <row r="1112" spans="1:2" x14ac:dyDescent="0.25">
      <c r="A1112" s="33" t="s">
        <v>1101</v>
      </c>
      <c r="B1112" s="33">
        <v>0.89090000000000003</v>
      </c>
    </row>
    <row r="1113" spans="1:2" x14ac:dyDescent="0.25">
      <c r="A1113" s="33" t="s">
        <v>1102</v>
      </c>
      <c r="B1113" s="33">
        <v>0.94889999999999997</v>
      </c>
    </row>
    <row r="1114" spans="1:2" x14ac:dyDescent="0.25">
      <c r="A1114" s="33" t="s">
        <v>1103</v>
      </c>
      <c r="B1114" s="33">
        <v>1.1109</v>
      </c>
    </row>
    <row r="1115" spans="1:2" x14ac:dyDescent="0.25">
      <c r="A1115" s="33" t="s">
        <v>1104</v>
      </c>
      <c r="B1115" s="33">
        <v>0.91239999999999999</v>
      </c>
    </row>
    <row r="1116" spans="1:2" x14ac:dyDescent="0.25">
      <c r="A1116" s="33" t="s">
        <v>1105</v>
      </c>
      <c r="B1116" s="33">
        <v>0.92100000000000004</v>
      </c>
    </row>
    <row r="1117" spans="1:2" x14ac:dyDescent="0.25">
      <c r="A1117" s="33" t="s">
        <v>1106</v>
      </c>
      <c r="B1117" s="33">
        <v>0.91990000000000005</v>
      </c>
    </row>
    <row r="1118" spans="1:2" x14ac:dyDescent="0.25">
      <c r="A1118" s="33" t="s">
        <v>1107</v>
      </c>
      <c r="B1118" s="33">
        <v>1.0115000000000001</v>
      </c>
    </row>
    <row r="1119" spans="1:2" x14ac:dyDescent="0.25">
      <c r="A1119" s="33" t="s">
        <v>1108</v>
      </c>
      <c r="B1119" s="33">
        <v>0.8841</v>
      </c>
    </row>
    <row r="1120" spans="1:2" x14ac:dyDescent="0.25">
      <c r="A1120" s="33" t="s">
        <v>1109</v>
      </c>
      <c r="B1120" s="33">
        <v>1.2425999999999999</v>
      </c>
    </row>
    <row r="1121" spans="1:2" x14ac:dyDescent="0.25">
      <c r="A1121" s="33" t="s">
        <v>1110</v>
      </c>
      <c r="B1121" s="33">
        <v>1.2874000000000001</v>
      </c>
    </row>
    <row r="1122" spans="1:2" x14ac:dyDescent="0.25">
      <c r="A1122" s="33" t="s">
        <v>1111</v>
      </c>
      <c r="B1122" s="33">
        <v>0.91969999999999996</v>
      </c>
    </row>
    <row r="1123" spans="1:2" x14ac:dyDescent="0.25">
      <c r="A1123" s="33" t="s">
        <v>1112</v>
      </c>
      <c r="B1123" s="33">
        <v>0.67190000000000005</v>
      </c>
    </row>
    <row r="1124" spans="1:2" x14ac:dyDescent="0.25">
      <c r="A1124" s="33" t="s">
        <v>1113</v>
      </c>
      <c r="B1124" s="33">
        <v>0.83320000000000005</v>
      </c>
    </row>
    <row r="1125" spans="1:2" x14ac:dyDescent="0.25">
      <c r="A1125" s="33" t="s">
        <v>1114</v>
      </c>
      <c r="B1125" s="33">
        <v>0.85489999999999999</v>
      </c>
    </row>
    <row r="1126" spans="1:2" x14ac:dyDescent="0.25">
      <c r="A1126" s="33" t="s">
        <v>1115</v>
      </c>
      <c r="B1126" s="33">
        <v>0.8841</v>
      </c>
    </row>
    <row r="1127" spans="1:2" x14ac:dyDescent="0.25">
      <c r="A1127" s="33" t="s">
        <v>1116</v>
      </c>
      <c r="B1127" s="33">
        <v>0.81869999999999998</v>
      </c>
    </row>
    <row r="1128" spans="1:2" x14ac:dyDescent="0.25">
      <c r="A1128" s="33" t="s">
        <v>1117</v>
      </c>
      <c r="B1128" s="33">
        <v>0.65849999999999997</v>
      </c>
    </row>
    <row r="1129" spans="1:2" x14ac:dyDescent="0.25">
      <c r="A1129" s="33" t="s">
        <v>1118</v>
      </c>
      <c r="B1129" s="33">
        <v>0.93300000000000005</v>
      </c>
    </row>
    <row r="1130" spans="1:2" x14ac:dyDescent="0.25">
      <c r="A1130" s="33" t="s">
        <v>1119</v>
      </c>
      <c r="B1130" s="33">
        <v>1.1113</v>
      </c>
    </row>
    <row r="1131" spans="1:2" x14ac:dyDescent="0.25">
      <c r="A1131" s="33" t="s">
        <v>1120</v>
      </c>
      <c r="B1131" s="33">
        <v>0.92279999999999995</v>
      </c>
    </row>
    <row r="1132" spans="1:2" x14ac:dyDescent="0.25">
      <c r="A1132" s="33" t="s">
        <v>1121</v>
      </c>
      <c r="B1132" s="33">
        <v>1.3023</v>
      </c>
    </row>
    <row r="1133" spans="1:2" x14ac:dyDescent="0.25">
      <c r="A1133" s="33" t="s">
        <v>1122</v>
      </c>
      <c r="B1133" s="33">
        <v>0.83960000000000001</v>
      </c>
    </row>
    <row r="1134" spans="1:2" x14ac:dyDescent="0.25">
      <c r="A1134" s="33" t="s">
        <v>1123</v>
      </c>
      <c r="B1134" s="33">
        <v>0.97919999999999996</v>
      </c>
    </row>
    <row r="1135" spans="1:2" x14ac:dyDescent="0.25">
      <c r="A1135" s="33" t="s">
        <v>1124</v>
      </c>
      <c r="B1135" s="33">
        <v>0.87529999999999997</v>
      </c>
    </row>
    <row r="1136" spans="1:2" x14ac:dyDescent="0.25">
      <c r="A1136" s="33" t="s">
        <v>1125</v>
      </c>
      <c r="B1136" s="33">
        <v>0.85199999999999998</v>
      </c>
    </row>
    <row r="1137" spans="1:2" x14ac:dyDescent="0.25">
      <c r="A1137" s="33" t="s">
        <v>1126</v>
      </c>
      <c r="B1137" s="33">
        <v>0.86040000000000005</v>
      </c>
    </row>
    <row r="1138" spans="1:2" x14ac:dyDescent="0.25">
      <c r="A1138" s="33" t="s">
        <v>1127</v>
      </c>
      <c r="B1138" s="33">
        <v>0.95130000000000003</v>
      </c>
    </row>
    <row r="1139" spans="1:2" x14ac:dyDescent="0.25">
      <c r="A1139" s="33" t="s">
        <v>1128</v>
      </c>
      <c r="B1139" s="33">
        <v>0.72299999999999998</v>
      </c>
    </row>
    <row r="1140" spans="1:2" x14ac:dyDescent="0.25">
      <c r="A1140" s="33" t="s">
        <v>1129</v>
      </c>
      <c r="B1140" s="33">
        <v>0.80700000000000005</v>
      </c>
    </row>
    <row r="1141" spans="1:2" x14ac:dyDescent="0.25">
      <c r="A1141" s="33" t="s">
        <v>1130</v>
      </c>
      <c r="B1141" s="33">
        <v>1.0197000000000001</v>
      </c>
    </row>
    <row r="1142" spans="1:2" x14ac:dyDescent="0.25">
      <c r="A1142" s="33" t="s">
        <v>1131</v>
      </c>
      <c r="B1142" s="33">
        <v>1.1482000000000001</v>
      </c>
    </row>
    <row r="1143" spans="1:2" x14ac:dyDescent="0.25">
      <c r="A1143" s="33" t="s">
        <v>1132</v>
      </c>
      <c r="B1143" s="33">
        <v>0.84089999999999998</v>
      </c>
    </row>
    <row r="1144" spans="1:2" x14ac:dyDescent="0.25">
      <c r="A1144" s="33" t="s">
        <v>1133</v>
      </c>
      <c r="B1144" s="33">
        <v>0.96130000000000004</v>
      </c>
    </row>
    <row r="1145" spans="1:2" x14ac:dyDescent="0.25">
      <c r="A1145" s="33" t="s">
        <v>1134</v>
      </c>
      <c r="B1145" s="33">
        <v>0.87529999999999997</v>
      </c>
    </row>
    <row r="1146" spans="1:2" x14ac:dyDescent="0.25">
      <c r="A1146" s="33" t="s">
        <v>1307</v>
      </c>
      <c r="B1146" s="33">
        <v>0.41860000000000003</v>
      </c>
    </row>
    <row r="1147" spans="1:2" x14ac:dyDescent="0.25">
      <c r="A1147" s="33" t="s">
        <v>1308</v>
      </c>
      <c r="B1147" s="33">
        <v>0.41860000000000003</v>
      </c>
    </row>
    <row r="1148" spans="1:2" x14ac:dyDescent="0.25">
      <c r="A1148" s="33" t="s">
        <v>1135</v>
      </c>
      <c r="B1148" s="33">
        <v>1.0740000000000001</v>
      </c>
    </row>
    <row r="1149" spans="1:2" x14ac:dyDescent="0.25">
      <c r="A1149" s="33" t="s">
        <v>1136</v>
      </c>
      <c r="B1149" s="33">
        <v>0.81100000000000005</v>
      </c>
    </row>
    <row r="1150" spans="1:2" x14ac:dyDescent="0.25">
      <c r="A1150" s="33" t="s">
        <v>1137</v>
      </c>
      <c r="B1150" s="33">
        <v>0.91649999999999998</v>
      </c>
    </row>
    <row r="1151" spans="1:2" x14ac:dyDescent="0.25">
      <c r="A1151" s="33" t="s">
        <v>1138</v>
      </c>
      <c r="B1151" s="33">
        <v>0.9728</v>
      </c>
    </row>
    <row r="1152" spans="1:2" x14ac:dyDescent="0.25">
      <c r="A1152" s="33" t="s">
        <v>1139</v>
      </c>
      <c r="B1152" s="33">
        <v>0.90810000000000002</v>
      </c>
    </row>
    <row r="1153" spans="1:2" x14ac:dyDescent="0.25">
      <c r="A1153" s="33" t="s">
        <v>1140</v>
      </c>
      <c r="B1153" s="33">
        <v>0.93959999999999999</v>
      </c>
    </row>
    <row r="1154" spans="1:2" x14ac:dyDescent="0.25">
      <c r="A1154" s="33" t="s">
        <v>1141</v>
      </c>
      <c r="B1154" s="33">
        <v>0.75180000000000002</v>
      </c>
    </row>
    <row r="1155" spans="1:2" x14ac:dyDescent="0.25">
      <c r="A1155" s="33" t="s">
        <v>1142</v>
      </c>
      <c r="B1155" s="33">
        <v>0.88439999999999996</v>
      </c>
    </row>
    <row r="1156" spans="1:2" x14ac:dyDescent="0.25">
      <c r="A1156" s="33" t="s">
        <v>1143</v>
      </c>
      <c r="B1156" s="33">
        <v>0.8841</v>
      </c>
    </row>
    <row r="1157" spans="1:2" x14ac:dyDescent="0.25">
      <c r="A1157" s="33" t="s">
        <v>1309</v>
      </c>
      <c r="B1157" s="33">
        <v>0.41860000000000003</v>
      </c>
    </row>
    <row r="1158" spans="1:2" x14ac:dyDescent="0.25">
      <c r="A1158" s="33" t="s">
        <v>1144</v>
      </c>
      <c r="B1158" s="33">
        <v>0.80520000000000003</v>
      </c>
    </row>
    <row r="1159" spans="1:2" x14ac:dyDescent="0.25">
      <c r="A1159" s="33" t="s">
        <v>1145</v>
      </c>
      <c r="B1159" s="33">
        <v>0.94569999999999999</v>
      </c>
    </row>
    <row r="1160" spans="1:2" x14ac:dyDescent="0.25">
      <c r="A1160" s="33" t="s">
        <v>1146</v>
      </c>
      <c r="B1160" s="33">
        <v>0.84160000000000001</v>
      </c>
    </row>
    <row r="1161" spans="1:2" x14ac:dyDescent="0.25">
      <c r="A1161" s="33" t="s">
        <v>1147</v>
      </c>
      <c r="B1161" s="33">
        <v>0.87529999999999997</v>
      </c>
    </row>
    <row r="1162" spans="1:2" x14ac:dyDescent="0.25">
      <c r="A1162" s="33" t="s">
        <v>1148</v>
      </c>
      <c r="B1162" s="33">
        <v>0.79090000000000005</v>
      </c>
    </row>
    <row r="1163" spans="1:2" x14ac:dyDescent="0.25">
      <c r="A1163" s="33" t="s">
        <v>1149</v>
      </c>
      <c r="B1163" s="33">
        <v>0.77300000000000002</v>
      </c>
    </row>
    <row r="1164" spans="1:2" x14ac:dyDescent="0.25">
      <c r="A1164" s="33" t="s">
        <v>1150</v>
      </c>
      <c r="B1164" s="33">
        <v>0.85129999999999995</v>
      </c>
    </row>
    <row r="1165" spans="1:2" x14ac:dyDescent="0.25">
      <c r="A1165" s="33" t="s">
        <v>1151</v>
      </c>
      <c r="B1165" s="33">
        <v>0.82909999999999995</v>
      </c>
    </row>
    <row r="1166" spans="1:2" x14ac:dyDescent="0.25">
      <c r="A1166" s="33" t="s">
        <v>1152</v>
      </c>
      <c r="B1166" s="33">
        <v>0.88780000000000003</v>
      </c>
    </row>
    <row r="1167" spans="1:2" x14ac:dyDescent="0.25">
      <c r="A1167" s="33" t="s">
        <v>1153</v>
      </c>
      <c r="B1167" s="33">
        <v>0.71220000000000006</v>
      </c>
    </row>
    <row r="1168" spans="1:2" x14ac:dyDescent="0.25">
      <c r="A1168" s="33" t="s">
        <v>1154</v>
      </c>
      <c r="B1168" s="33">
        <v>0.93320000000000003</v>
      </c>
    </row>
    <row r="1169" spans="1:2" x14ac:dyDescent="0.25">
      <c r="A1169" s="33" t="s">
        <v>1155</v>
      </c>
      <c r="B1169" s="33">
        <v>1.1113</v>
      </c>
    </row>
    <row r="1170" spans="1:2" x14ac:dyDescent="0.25">
      <c r="A1170" s="33" t="s">
        <v>1156</v>
      </c>
      <c r="B1170" s="33">
        <v>0.93620000000000003</v>
      </c>
    </row>
    <row r="1171" spans="1:2" x14ac:dyDescent="0.25">
      <c r="A1171" s="33" t="s">
        <v>1157</v>
      </c>
      <c r="B1171" s="33">
        <v>0.94569999999999999</v>
      </c>
    </row>
    <row r="1172" spans="1:2" x14ac:dyDescent="0.25">
      <c r="A1172" s="33" t="s">
        <v>1158</v>
      </c>
      <c r="B1172" s="33">
        <v>0.85609999999999997</v>
      </c>
    </row>
    <row r="1173" spans="1:2" x14ac:dyDescent="0.25">
      <c r="A1173" s="33" t="s">
        <v>1159</v>
      </c>
      <c r="B1173" s="33">
        <v>0.84819999999999995</v>
      </c>
    </row>
    <row r="1174" spans="1:2" x14ac:dyDescent="0.25">
      <c r="A1174" s="33" t="s">
        <v>1160</v>
      </c>
      <c r="B1174" s="33">
        <v>0.71689999999999998</v>
      </c>
    </row>
    <row r="1175" spans="1:2" x14ac:dyDescent="0.25">
      <c r="A1175" s="33" t="s">
        <v>1161</v>
      </c>
      <c r="B1175" s="33">
        <v>0.77959999999999996</v>
      </c>
    </row>
    <row r="1176" spans="1:2" x14ac:dyDescent="0.25">
      <c r="A1176" s="33" t="s">
        <v>1162</v>
      </c>
      <c r="B1176" s="33">
        <v>0.81059999999999999</v>
      </c>
    </row>
    <row r="1177" spans="1:2" x14ac:dyDescent="0.25">
      <c r="A1177" s="33" t="s">
        <v>1163</v>
      </c>
      <c r="B1177" s="33">
        <v>0.94</v>
      </c>
    </row>
    <row r="1178" spans="1:2" x14ac:dyDescent="0.25">
      <c r="A1178" s="33" t="s">
        <v>1164</v>
      </c>
      <c r="B1178" s="33">
        <v>0.3211</v>
      </c>
    </row>
    <row r="1179" spans="1:2" x14ac:dyDescent="0.25">
      <c r="A1179" s="33" t="s">
        <v>1165</v>
      </c>
      <c r="B1179" s="33">
        <v>0.90810000000000002</v>
      </c>
    </row>
    <row r="1180" spans="1:2" x14ac:dyDescent="0.25">
      <c r="A1180" s="33" t="s">
        <v>1166</v>
      </c>
      <c r="B1180" s="33">
        <v>0.99299999999999999</v>
      </c>
    </row>
    <row r="1181" spans="1:2" x14ac:dyDescent="0.25">
      <c r="A1181" s="33" t="s">
        <v>1167</v>
      </c>
      <c r="B1181" s="33">
        <v>0.91379999999999995</v>
      </c>
    </row>
    <row r="1182" spans="1:2" x14ac:dyDescent="0.25">
      <c r="A1182" s="33" t="s">
        <v>1310</v>
      </c>
      <c r="B1182" s="33">
        <v>0.41860000000000003</v>
      </c>
    </row>
    <row r="1183" spans="1:2" x14ac:dyDescent="0.25">
      <c r="A1183" s="33" t="s">
        <v>1311</v>
      </c>
      <c r="B1183" s="33">
        <v>0.41860000000000003</v>
      </c>
    </row>
    <row r="1184" spans="1:2" x14ac:dyDescent="0.25">
      <c r="A1184" s="33" t="s">
        <v>1168</v>
      </c>
      <c r="B1184" s="33">
        <v>1.3513999999999999</v>
      </c>
    </row>
    <row r="1185" spans="1:2" x14ac:dyDescent="0.25">
      <c r="A1185" s="33" t="s">
        <v>1169</v>
      </c>
      <c r="B1185" s="33">
        <v>0.89929999999999999</v>
      </c>
    </row>
    <row r="1186" spans="1:2" x14ac:dyDescent="0.25">
      <c r="A1186" s="33" t="s">
        <v>1170</v>
      </c>
      <c r="B1186" s="33">
        <v>0.78339999999999999</v>
      </c>
    </row>
    <row r="1187" spans="1:2" x14ac:dyDescent="0.25">
      <c r="A1187" s="33" t="s">
        <v>1171</v>
      </c>
      <c r="B1187" s="33">
        <v>0.91969999999999996</v>
      </c>
    </row>
    <row r="1188" spans="1:2" x14ac:dyDescent="0.25">
      <c r="A1188" s="33" t="s">
        <v>1172</v>
      </c>
      <c r="B1188" s="33">
        <v>0.87760000000000005</v>
      </c>
    </row>
    <row r="1189" spans="1:2" x14ac:dyDescent="0.25">
      <c r="A1189" s="33" t="s">
        <v>1173</v>
      </c>
      <c r="B1189" s="33">
        <v>0.91969999999999996</v>
      </c>
    </row>
    <row r="1190" spans="1:2" x14ac:dyDescent="0.25">
      <c r="A1190" s="33" t="s">
        <v>1174</v>
      </c>
      <c r="B1190" s="33">
        <v>0.38900000000000001</v>
      </c>
    </row>
    <row r="1191" spans="1:2" x14ac:dyDescent="0.25">
      <c r="A1191" s="33" t="s">
        <v>1175</v>
      </c>
      <c r="B1191" s="33">
        <v>0.8841</v>
      </c>
    </row>
    <row r="1192" spans="1:2" x14ac:dyDescent="0.25">
      <c r="A1192" s="33" t="s">
        <v>1176</v>
      </c>
      <c r="B1192" s="33">
        <v>0.78910000000000002</v>
      </c>
    </row>
    <row r="1193" spans="1:2" x14ac:dyDescent="0.25">
      <c r="A1193" s="33" t="s">
        <v>1177</v>
      </c>
      <c r="B1193" s="33">
        <v>0.79879999999999995</v>
      </c>
    </row>
    <row r="1194" spans="1:2" x14ac:dyDescent="0.25">
      <c r="A1194" s="33" t="s">
        <v>1178</v>
      </c>
      <c r="B1194" s="33">
        <v>1.0686</v>
      </c>
    </row>
    <row r="1195" spans="1:2" x14ac:dyDescent="0.25">
      <c r="A1195" s="33" t="s">
        <v>1179</v>
      </c>
      <c r="B1195" s="33">
        <v>0.89590000000000003</v>
      </c>
    </row>
    <row r="1196" spans="1:2" x14ac:dyDescent="0.25">
      <c r="A1196" s="33" t="s">
        <v>1180</v>
      </c>
      <c r="B1196" s="33">
        <v>0.84160000000000001</v>
      </c>
    </row>
    <row r="1197" spans="1:2" x14ac:dyDescent="0.25">
      <c r="A1197" s="33" t="s">
        <v>1181</v>
      </c>
      <c r="B1197" s="33">
        <v>0.94069999999999998</v>
      </c>
    </row>
    <row r="1198" spans="1:2" x14ac:dyDescent="0.25">
      <c r="A1198" s="33" t="s">
        <v>1182</v>
      </c>
      <c r="B1198" s="33">
        <v>0.80969999999999998</v>
      </c>
    </row>
    <row r="1199" spans="1:2" x14ac:dyDescent="0.25">
      <c r="A1199" s="33" t="s">
        <v>1183</v>
      </c>
      <c r="B1199" s="33">
        <v>0.78320000000000001</v>
      </c>
    </row>
    <row r="1200" spans="1:2" x14ac:dyDescent="0.25">
      <c r="A1200" s="33" t="s">
        <v>1184</v>
      </c>
      <c r="B1200" s="33">
        <v>0.85250000000000004</v>
      </c>
    </row>
    <row r="1201" spans="1:2" x14ac:dyDescent="0.25">
      <c r="A1201" s="33" t="s">
        <v>1185</v>
      </c>
      <c r="B1201" s="33">
        <v>1.0592999999999999</v>
      </c>
    </row>
    <row r="1202" spans="1:2" x14ac:dyDescent="0.25">
      <c r="A1202" s="33" t="s">
        <v>1186</v>
      </c>
      <c r="B1202" s="33">
        <v>1.0018</v>
      </c>
    </row>
    <row r="1203" spans="1:2" x14ac:dyDescent="0.25">
      <c r="A1203" s="33" t="s">
        <v>1187</v>
      </c>
      <c r="B1203" s="33">
        <v>0.87980000000000003</v>
      </c>
    </row>
    <row r="1204" spans="1:2" x14ac:dyDescent="0.25">
      <c r="A1204" s="33" t="s">
        <v>1188</v>
      </c>
      <c r="B1204" s="33">
        <v>0.93710000000000004</v>
      </c>
    </row>
    <row r="1205" spans="1:2" x14ac:dyDescent="0.25">
      <c r="A1205" s="33" t="s">
        <v>1189</v>
      </c>
      <c r="B1205" s="33">
        <v>0.92169999999999996</v>
      </c>
    </row>
    <row r="1206" spans="1:2" x14ac:dyDescent="0.25">
      <c r="A1206" s="33" t="s">
        <v>1190</v>
      </c>
      <c r="B1206" s="33">
        <v>0.81530000000000002</v>
      </c>
    </row>
    <row r="1207" spans="1:2" x14ac:dyDescent="0.25">
      <c r="A1207" s="33" t="s">
        <v>1191</v>
      </c>
      <c r="B1207" s="33">
        <v>0.93889999999999996</v>
      </c>
    </row>
    <row r="1208" spans="1:2" x14ac:dyDescent="0.25">
      <c r="A1208" s="33" t="s">
        <v>1192</v>
      </c>
      <c r="B1208" s="33">
        <v>0.94699999999999995</v>
      </c>
    </row>
    <row r="1209" spans="1:2" x14ac:dyDescent="0.25">
      <c r="A1209" s="33" t="s">
        <v>1193</v>
      </c>
      <c r="B1209" s="33">
        <v>0.80359999999999998</v>
      </c>
    </row>
    <row r="1210" spans="1:2" x14ac:dyDescent="0.25">
      <c r="A1210" s="33" t="s">
        <v>1194</v>
      </c>
      <c r="B1210" s="33">
        <v>0.93320000000000003</v>
      </c>
    </row>
    <row r="1211" spans="1:2" x14ac:dyDescent="0.25">
      <c r="A1211" s="33" t="s">
        <v>1195</v>
      </c>
      <c r="B1211" s="33">
        <v>1.0197000000000001</v>
      </c>
    </row>
    <row r="1212" spans="1:2" x14ac:dyDescent="0.25">
      <c r="A1212" s="33" t="s">
        <v>1196</v>
      </c>
      <c r="B1212" s="33">
        <v>0.91379999999999995</v>
      </c>
    </row>
    <row r="1213" spans="1:2" x14ac:dyDescent="0.25">
      <c r="A1213" s="33" t="s">
        <v>1197</v>
      </c>
      <c r="B1213" s="33">
        <v>0.83230000000000004</v>
      </c>
    </row>
    <row r="1214" spans="1:2" x14ac:dyDescent="0.25">
      <c r="A1214" s="33" t="s">
        <v>1198</v>
      </c>
      <c r="B1214" s="33">
        <v>0.88439999999999996</v>
      </c>
    </row>
    <row r="1215" spans="1:2" x14ac:dyDescent="0.25">
      <c r="A1215" s="33" t="s">
        <v>1199</v>
      </c>
      <c r="B1215" s="33">
        <v>0.97799999999999998</v>
      </c>
    </row>
    <row r="1216" spans="1:2" x14ac:dyDescent="0.25">
      <c r="A1216" s="33" t="s">
        <v>1200</v>
      </c>
      <c r="B1216" s="33">
        <v>0.90720000000000001</v>
      </c>
    </row>
    <row r="1217" spans="1:2" x14ac:dyDescent="0.25">
      <c r="A1217" s="33" t="s">
        <v>1201</v>
      </c>
      <c r="B1217" s="33">
        <v>1.1355999999999999</v>
      </c>
    </row>
    <row r="1218" spans="1:2" x14ac:dyDescent="0.25">
      <c r="A1218" s="33" t="s">
        <v>1202</v>
      </c>
      <c r="B1218" s="33">
        <v>0.92889999999999995</v>
      </c>
    </row>
    <row r="1219" spans="1:2" x14ac:dyDescent="0.25">
      <c r="A1219" s="33" t="s">
        <v>1203</v>
      </c>
      <c r="B1219" s="33">
        <v>0.80359999999999998</v>
      </c>
    </row>
    <row r="1220" spans="1:2" x14ac:dyDescent="0.25">
      <c r="A1220" s="33" t="s">
        <v>1204</v>
      </c>
      <c r="B1220" s="33">
        <v>1.1920999999999999</v>
      </c>
    </row>
    <row r="1221" spans="1:2" x14ac:dyDescent="0.25">
      <c r="A1221" s="33" t="s">
        <v>1205</v>
      </c>
      <c r="B1221" s="33">
        <v>0.85629999999999995</v>
      </c>
    </row>
    <row r="1222" spans="1:2" x14ac:dyDescent="0.25">
      <c r="A1222" s="33" t="s">
        <v>1206</v>
      </c>
      <c r="B1222" s="33">
        <v>1.036</v>
      </c>
    </row>
    <row r="1223" spans="1:2" x14ac:dyDescent="0.25">
      <c r="A1223" s="33" t="s">
        <v>1207</v>
      </c>
      <c r="B1223" s="33">
        <v>0.71220000000000006</v>
      </c>
    </row>
    <row r="1224" spans="1:2" x14ac:dyDescent="0.25">
      <c r="A1224" s="33" t="s">
        <v>1208</v>
      </c>
      <c r="B1224" s="33">
        <v>0.93140000000000001</v>
      </c>
    </row>
    <row r="1225" spans="1:2" x14ac:dyDescent="0.25">
      <c r="A1225" s="33" t="s">
        <v>1209</v>
      </c>
      <c r="B1225" s="33">
        <v>0.67190000000000005</v>
      </c>
    </row>
    <row r="1226" spans="1:2" x14ac:dyDescent="0.25">
      <c r="A1226" s="33" t="s">
        <v>1210</v>
      </c>
      <c r="B1226" s="33">
        <v>0.95289999999999997</v>
      </c>
    </row>
    <row r="1227" spans="1:2" x14ac:dyDescent="0.25">
      <c r="A1227" s="33" t="s">
        <v>1211</v>
      </c>
      <c r="B1227" s="33">
        <v>0.92100000000000004</v>
      </c>
    </row>
    <row r="1228" spans="1:2" x14ac:dyDescent="0.25">
      <c r="A1228" s="33" t="s">
        <v>1212</v>
      </c>
      <c r="B1228" s="33">
        <v>0.99680000000000002</v>
      </c>
    </row>
    <row r="1229" spans="1:2" x14ac:dyDescent="0.25">
      <c r="A1229" s="33" t="s">
        <v>1213</v>
      </c>
      <c r="B1229" s="33">
        <v>0.95289999999999997</v>
      </c>
    </row>
    <row r="1230" spans="1:2" x14ac:dyDescent="0.25">
      <c r="A1230" s="33" t="s">
        <v>1214</v>
      </c>
      <c r="B1230" s="33">
        <v>0.88959999999999995</v>
      </c>
    </row>
    <row r="1231" spans="1:2" x14ac:dyDescent="0.25">
      <c r="A1231" s="33" t="s">
        <v>1215</v>
      </c>
      <c r="B1231" s="33">
        <v>0.84660000000000002</v>
      </c>
    </row>
    <row r="1232" spans="1:2" x14ac:dyDescent="0.25">
      <c r="A1232" s="33" t="s">
        <v>1216</v>
      </c>
      <c r="B1232" s="33">
        <v>0.85019999999999996</v>
      </c>
    </row>
    <row r="1233" spans="1:2" x14ac:dyDescent="0.25">
      <c r="A1233" s="33" t="s">
        <v>1217</v>
      </c>
      <c r="B1233" s="33">
        <v>0.84319999999999995</v>
      </c>
    </row>
    <row r="1234" spans="1:2" x14ac:dyDescent="0.25">
      <c r="A1234" s="33" t="s">
        <v>1218</v>
      </c>
      <c r="B1234" s="33">
        <v>0.89090000000000003</v>
      </c>
    </row>
    <row r="1235" spans="1:2" x14ac:dyDescent="0.25">
      <c r="A1235" s="33" t="s">
        <v>1219</v>
      </c>
      <c r="B1235" s="33">
        <v>0.80289999999999995</v>
      </c>
    </row>
    <row r="1236" spans="1:2" x14ac:dyDescent="0.25">
      <c r="A1236" s="33" t="s">
        <v>1220</v>
      </c>
      <c r="B1236" s="33">
        <v>0.90039999999999998</v>
      </c>
    </row>
    <row r="1237" spans="1:2" x14ac:dyDescent="0.25">
      <c r="A1237" s="33" t="s">
        <v>1221</v>
      </c>
      <c r="B1237" s="33">
        <v>0.79339999999999999</v>
      </c>
    </row>
    <row r="1238" spans="1:2" x14ac:dyDescent="0.25">
      <c r="A1238" s="33" t="s">
        <v>1222</v>
      </c>
      <c r="B1238" s="33">
        <v>0.80469999999999997</v>
      </c>
    </row>
    <row r="1239" spans="1:2" x14ac:dyDescent="0.25">
      <c r="A1239" s="33" t="s">
        <v>1223</v>
      </c>
      <c r="B1239" s="33">
        <v>0.89880000000000004</v>
      </c>
    </row>
    <row r="1240" spans="1:2" x14ac:dyDescent="0.25">
      <c r="A1240" s="33" t="s">
        <v>1224</v>
      </c>
      <c r="B1240" s="33">
        <v>0.87890000000000001</v>
      </c>
    </row>
    <row r="1241" spans="1:2" x14ac:dyDescent="0.25">
      <c r="A1241" s="33" t="s">
        <v>1225</v>
      </c>
      <c r="B1241" s="33">
        <v>0.79879999999999995</v>
      </c>
    </row>
    <row r="1242" spans="1:2" x14ac:dyDescent="0.25">
      <c r="A1242" s="33" t="s">
        <v>1226</v>
      </c>
      <c r="B1242" s="33">
        <v>1.2745</v>
      </c>
    </row>
    <row r="1243" spans="1:2" x14ac:dyDescent="0.25">
      <c r="A1243" s="33" t="s">
        <v>1227</v>
      </c>
      <c r="B1243" s="33">
        <v>0.85629999999999995</v>
      </c>
    </row>
    <row r="1244" spans="1:2" x14ac:dyDescent="0.25">
      <c r="A1244" s="33" t="s">
        <v>1228</v>
      </c>
      <c r="B1244" s="33">
        <v>1.2089000000000001</v>
      </c>
    </row>
    <row r="1245" spans="1:2" x14ac:dyDescent="0.25">
      <c r="A1245" s="33" t="s">
        <v>1229</v>
      </c>
      <c r="B1245" s="33">
        <v>0.873</v>
      </c>
    </row>
    <row r="1246" spans="1:2" x14ac:dyDescent="0.25">
      <c r="A1246" s="33" t="s">
        <v>1230</v>
      </c>
      <c r="B1246" s="33">
        <v>0.87890000000000001</v>
      </c>
    </row>
    <row r="1247" spans="1:2" x14ac:dyDescent="0.25">
      <c r="A1247" s="33" t="s">
        <v>1231</v>
      </c>
      <c r="B1247" s="33">
        <v>0.91849999999999998</v>
      </c>
    </row>
    <row r="1248" spans="1:2" x14ac:dyDescent="0.25">
      <c r="A1248" s="33" t="s">
        <v>1232</v>
      </c>
      <c r="B1248" s="33">
        <v>0.93300000000000005</v>
      </c>
    </row>
    <row r="1249" spans="1:2" x14ac:dyDescent="0.25">
      <c r="A1249" s="33" t="s">
        <v>1233</v>
      </c>
      <c r="B1249" s="33">
        <v>1.0405</v>
      </c>
    </row>
    <row r="1250" spans="1:2" x14ac:dyDescent="0.25">
      <c r="A1250" s="33" t="s">
        <v>1234</v>
      </c>
      <c r="B1250" s="33">
        <v>0.8841</v>
      </c>
    </row>
    <row r="1251" spans="1:2" x14ac:dyDescent="0.25">
      <c r="A1251" s="33" t="s">
        <v>1235</v>
      </c>
      <c r="B1251" s="33">
        <v>0.82210000000000005</v>
      </c>
    </row>
    <row r="1252" spans="1:2" x14ac:dyDescent="0.25">
      <c r="A1252" s="33" t="s">
        <v>1236</v>
      </c>
      <c r="B1252" s="33">
        <v>0.8841</v>
      </c>
    </row>
    <row r="1253" spans="1:2" x14ac:dyDescent="0.25">
      <c r="A1253" s="33" t="s">
        <v>1237</v>
      </c>
      <c r="B1253" s="33">
        <v>0.93959999999999999</v>
      </c>
    </row>
    <row r="1254" spans="1:2" x14ac:dyDescent="0.25">
      <c r="A1254" s="33" t="s">
        <v>1238</v>
      </c>
      <c r="B1254" s="33">
        <v>0.8841</v>
      </c>
    </row>
    <row r="1255" spans="1:2" x14ac:dyDescent="0.25">
      <c r="A1255" s="33" t="s">
        <v>1239</v>
      </c>
      <c r="B1255" s="33">
        <v>0.84319999999999995</v>
      </c>
    </row>
    <row r="1256" spans="1:2" x14ac:dyDescent="0.25">
      <c r="A1256" s="33" t="s">
        <v>1240</v>
      </c>
      <c r="B1256" s="33">
        <v>0.89410000000000001</v>
      </c>
    </row>
    <row r="1257" spans="1:2" x14ac:dyDescent="0.25">
      <c r="A1257" s="33" t="s">
        <v>1241</v>
      </c>
      <c r="B1257" s="33">
        <v>1.1577</v>
      </c>
    </row>
    <row r="1258" spans="1:2" x14ac:dyDescent="0.25">
      <c r="A1258" s="33" t="s">
        <v>1242</v>
      </c>
      <c r="B1258" s="33">
        <v>0.97489999999999999</v>
      </c>
    </row>
    <row r="1259" spans="1:2" x14ac:dyDescent="0.25">
      <c r="A1259" s="33" t="s">
        <v>1243</v>
      </c>
      <c r="B1259" s="33">
        <v>0.91290000000000004</v>
      </c>
    </row>
    <row r="1260" spans="1:2" x14ac:dyDescent="0.25">
      <c r="A1260" s="33" t="s">
        <v>1244</v>
      </c>
      <c r="B1260" s="33">
        <v>0.7248</v>
      </c>
    </row>
    <row r="1261" spans="1:2" x14ac:dyDescent="0.25">
      <c r="A1261" s="33" t="s">
        <v>1245</v>
      </c>
      <c r="B1261" s="33">
        <v>0.97919999999999996</v>
      </c>
    </row>
    <row r="1262" spans="1:2" x14ac:dyDescent="0.25">
      <c r="A1262" s="33" t="s">
        <v>1246</v>
      </c>
      <c r="B1262" s="33">
        <v>0.90949999999999998</v>
      </c>
    </row>
    <row r="1263" spans="1:2" x14ac:dyDescent="0.25">
      <c r="A1263" s="33" t="s">
        <v>1247</v>
      </c>
      <c r="B1263" s="33">
        <v>0.7248</v>
      </c>
    </row>
    <row r="1264" spans="1:2" x14ac:dyDescent="0.25">
      <c r="A1264" s="33" t="s">
        <v>1248</v>
      </c>
      <c r="B1264" s="33">
        <v>0.84819999999999995</v>
      </c>
    </row>
    <row r="1265" spans="1:2" x14ac:dyDescent="0.25">
      <c r="A1265" s="33" t="s">
        <v>1249</v>
      </c>
      <c r="B1265" s="33">
        <v>0.86040000000000005</v>
      </c>
    </row>
    <row r="1266" spans="1:2" x14ac:dyDescent="0.25">
      <c r="A1266" s="33" t="s">
        <v>1250</v>
      </c>
      <c r="B1266" s="33">
        <v>0.90449999999999997</v>
      </c>
    </row>
    <row r="1267" spans="1:2" x14ac:dyDescent="0.25">
      <c r="A1267" s="33" t="s">
        <v>1251</v>
      </c>
      <c r="B1267" s="33">
        <v>0.93300000000000005</v>
      </c>
    </row>
    <row r="1268" spans="1:2" x14ac:dyDescent="0.25">
      <c r="A1268" s="33" t="s">
        <v>1252</v>
      </c>
      <c r="B1268" s="33">
        <v>1.1577</v>
      </c>
    </row>
    <row r="1269" spans="1:2" x14ac:dyDescent="0.25">
      <c r="A1269" s="33" t="s">
        <v>1253</v>
      </c>
      <c r="B1269" s="33">
        <v>0.80700000000000005</v>
      </c>
    </row>
    <row r="1270" spans="1:2" x14ac:dyDescent="0.25">
      <c r="A1270" s="33" t="s">
        <v>1254</v>
      </c>
      <c r="B1270" s="33">
        <v>1.1355999999999999</v>
      </c>
    </row>
    <row r="1271" spans="1:2" x14ac:dyDescent="0.25">
      <c r="A1271" s="33" t="s">
        <v>1255</v>
      </c>
      <c r="B1271" s="33">
        <v>0.93510000000000004</v>
      </c>
    </row>
    <row r="1272" spans="1:2" x14ac:dyDescent="0.25">
      <c r="A1272" s="33" t="s">
        <v>1256</v>
      </c>
      <c r="B1272" s="33">
        <v>0.8387</v>
      </c>
    </row>
    <row r="1273" spans="1:2" x14ac:dyDescent="0.25">
      <c r="A1273" s="33" t="s">
        <v>1312</v>
      </c>
      <c r="B1273" s="33">
        <v>0.41860000000000003</v>
      </c>
    </row>
    <row r="1274" spans="1:2" x14ac:dyDescent="0.25">
      <c r="A1274" s="33" t="s">
        <v>1257</v>
      </c>
      <c r="B1274" s="33">
        <v>0.91239999999999999</v>
      </c>
    </row>
    <row r="1275" spans="1:2" x14ac:dyDescent="0.25">
      <c r="A1275" s="33" t="s">
        <v>1258</v>
      </c>
      <c r="B1275" s="33">
        <v>0.995</v>
      </c>
    </row>
    <row r="1276" spans="1:2" x14ac:dyDescent="0.25">
      <c r="A1276" s="33" t="s">
        <v>1259</v>
      </c>
      <c r="B1276" s="33">
        <v>1.1920999999999999</v>
      </c>
    </row>
    <row r="1277" spans="1:2" x14ac:dyDescent="0.25">
      <c r="A1277" s="33" t="s">
        <v>1260</v>
      </c>
      <c r="B1277" s="33">
        <v>0.84660000000000002</v>
      </c>
    </row>
    <row r="1278" spans="1:2" x14ac:dyDescent="0.25">
      <c r="A1278" s="33" t="s">
        <v>1261</v>
      </c>
      <c r="B1278" s="33">
        <v>0.38900000000000001</v>
      </c>
    </row>
    <row r="1279" spans="1:2" x14ac:dyDescent="0.25">
      <c r="A1279" s="33" t="s">
        <v>1262</v>
      </c>
      <c r="B1279" s="33">
        <v>0.98660000000000003</v>
      </c>
    </row>
    <row r="1280" spans="1:2" x14ac:dyDescent="0.25">
      <c r="A1280" s="33" t="s">
        <v>1263</v>
      </c>
      <c r="B1280" s="33">
        <v>0.81220000000000003</v>
      </c>
    </row>
    <row r="1281" spans="1:2" x14ac:dyDescent="0.25">
      <c r="A1281" s="33" t="s">
        <v>1264</v>
      </c>
      <c r="B1281" s="33">
        <v>0.9224</v>
      </c>
    </row>
    <row r="1282" spans="1:2" x14ac:dyDescent="0.25">
      <c r="A1282" s="33" t="s">
        <v>1265</v>
      </c>
      <c r="B1282" s="33">
        <v>1.6822999999999999</v>
      </c>
    </row>
    <row r="1283" spans="1:2" x14ac:dyDescent="0.25">
      <c r="A1283" s="33" t="s">
        <v>1266</v>
      </c>
      <c r="B1283" s="33">
        <v>1.0217000000000001</v>
      </c>
    </row>
    <row r="1284" spans="1:2" x14ac:dyDescent="0.25">
      <c r="A1284" s="33" t="s">
        <v>1267</v>
      </c>
      <c r="B1284" s="33">
        <v>0.92620000000000002</v>
      </c>
    </row>
    <row r="1285" spans="1:2" x14ac:dyDescent="0.25">
      <c r="A1285" s="33" t="s">
        <v>1268</v>
      </c>
      <c r="B1285" s="33">
        <v>0.93620000000000003</v>
      </c>
    </row>
    <row r="1286" spans="1:2" x14ac:dyDescent="0.25">
      <c r="A1286" s="33" t="s">
        <v>1269</v>
      </c>
      <c r="B1286" s="33">
        <v>0.8841</v>
      </c>
    </row>
    <row r="1287" spans="1:2" x14ac:dyDescent="0.25">
      <c r="A1287" s="33" t="s">
        <v>1270</v>
      </c>
      <c r="B1287" s="33">
        <v>1.3023</v>
      </c>
    </row>
    <row r="1288" spans="1:2" x14ac:dyDescent="0.25">
      <c r="A1288" s="33" t="s">
        <v>1271</v>
      </c>
      <c r="B1288" s="33">
        <v>0.95379999999999998</v>
      </c>
    </row>
  </sheetData>
  <sheetProtection algorithmName="SHA-512" hashValue="dZPgm0xEqdBvTw3VLbGd9gT6ARbcJGgSVOqONrrLAnGruE3nvqMiajJaQI+KOP+Lha7d7QbXSdD2XXzeMB/QuQ==" saltValue="wTwq97J7+RmMC5OqoEv0mQ==" spinCount="100000" sheet="1" objects="1" scenarios="1" selectLockedCells="1" selectUnlockedCells="1"/>
  <sortState xmlns:xlrd2="http://schemas.microsoft.com/office/spreadsheetml/2017/richdata2" ref="A1:B1290">
    <sortCondition ref="A1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E357-10D4-4BCA-83DC-BDA5AC398E0A}">
  <dimension ref="A1:C102"/>
  <sheetViews>
    <sheetView workbookViewId="0">
      <selection activeCell="E29" sqref="E29"/>
    </sheetView>
  </sheetViews>
  <sheetFormatPr defaultColWidth="9.140625" defaultRowHeight="15" x14ac:dyDescent="0.25"/>
  <cols>
    <col min="1" max="1" width="4.28515625" style="36" bestFit="1" customWidth="1"/>
    <col min="2" max="2" width="12" style="33" bestFit="1" customWidth="1"/>
    <col min="3" max="16384" width="9.140625" style="33"/>
  </cols>
  <sheetData>
    <row r="1" spans="1:3" x14ac:dyDescent="0.25">
      <c r="B1" s="37" t="s">
        <v>1280</v>
      </c>
      <c r="C1" s="33" t="s">
        <v>6</v>
      </c>
    </row>
    <row r="2" spans="1:3" x14ac:dyDescent="0.25">
      <c r="A2" s="38" t="s">
        <v>1278</v>
      </c>
      <c r="B2" s="33" t="s">
        <v>1277</v>
      </c>
    </row>
    <row r="3" spans="1:3" x14ac:dyDescent="0.25">
      <c r="A3" s="38">
        <v>1</v>
      </c>
      <c r="B3" s="33">
        <v>1</v>
      </c>
      <c r="C3" s="33">
        <v>3</v>
      </c>
    </row>
    <row r="4" spans="1:3" x14ac:dyDescent="0.25">
      <c r="A4" s="38">
        <v>2</v>
      </c>
      <c r="B4" s="33">
        <v>1</v>
      </c>
      <c r="C4" s="33">
        <v>3</v>
      </c>
    </row>
    <row r="5" spans="1:3" x14ac:dyDescent="0.25">
      <c r="A5" s="38">
        <v>3</v>
      </c>
      <c r="B5" s="33">
        <v>1</v>
      </c>
      <c r="C5" s="33">
        <v>3</v>
      </c>
    </row>
    <row r="6" spans="1:3" x14ac:dyDescent="0.25">
      <c r="A6" s="38">
        <v>4</v>
      </c>
      <c r="B6" s="33">
        <v>1</v>
      </c>
      <c r="C6" s="33">
        <v>2.5</v>
      </c>
    </row>
    <row r="7" spans="1:3" x14ac:dyDescent="0.25">
      <c r="A7" s="38">
        <v>5</v>
      </c>
      <c r="B7" s="33">
        <v>1</v>
      </c>
      <c r="C7" s="33">
        <v>2.2000000000000002</v>
      </c>
    </row>
    <row r="8" spans="1:3" x14ac:dyDescent="0.25">
      <c r="A8" s="38">
        <v>6</v>
      </c>
      <c r="B8" s="33">
        <v>1</v>
      </c>
      <c r="C8" s="33">
        <v>2</v>
      </c>
    </row>
    <row r="9" spans="1:3" x14ac:dyDescent="0.25">
      <c r="A9" s="38">
        <v>7</v>
      </c>
      <c r="B9" s="33">
        <v>1</v>
      </c>
      <c r="C9" s="33">
        <v>1.8571428571428572</v>
      </c>
    </row>
    <row r="10" spans="1:3" x14ac:dyDescent="0.25">
      <c r="A10" s="38">
        <v>8</v>
      </c>
      <c r="B10" s="33">
        <v>1</v>
      </c>
      <c r="C10" s="33">
        <v>1.75</v>
      </c>
    </row>
    <row r="11" spans="1:3" x14ac:dyDescent="0.25">
      <c r="A11" s="38">
        <v>9</v>
      </c>
      <c r="B11" s="33">
        <v>1</v>
      </c>
      <c r="C11" s="33">
        <v>1.6666666666666667</v>
      </c>
    </row>
    <row r="12" spans="1:3" x14ac:dyDescent="0.25">
      <c r="A12" s="38">
        <v>10</v>
      </c>
      <c r="B12" s="33">
        <v>1</v>
      </c>
      <c r="C12" s="33">
        <v>1.6</v>
      </c>
    </row>
    <row r="13" spans="1:3" x14ac:dyDescent="0.25">
      <c r="A13" s="38">
        <v>11</v>
      </c>
      <c r="B13" s="33">
        <v>1</v>
      </c>
      <c r="C13" s="33">
        <v>1.5454545454545454</v>
      </c>
    </row>
    <row r="14" spans="1:3" x14ac:dyDescent="0.25">
      <c r="A14" s="38">
        <v>12</v>
      </c>
      <c r="B14" s="33">
        <v>1</v>
      </c>
      <c r="C14" s="33">
        <v>1.5</v>
      </c>
    </row>
    <row r="15" spans="1:3" x14ac:dyDescent="0.25">
      <c r="A15" s="38">
        <v>13</v>
      </c>
      <c r="B15" s="33">
        <v>1</v>
      </c>
      <c r="C15" s="33">
        <v>1.4615384615384615</v>
      </c>
    </row>
    <row r="16" spans="1:3" x14ac:dyDescent="0.25">
      <c r="A16" s="36">
        <v>14</v>
      </c>
      <c r="B16" s="33">
        <v>1</v>
      </c>
      <c r="C16" s="33">
        <v>1.4285714285714286</v>
      </c>
    </row>
    <row r="17" spans="1:3" x14ac:dyDescent="0.25">
      <c r="A17" s="36">
        <v>15</v>
      </c>
      <c r="B17" s="33">
        <v>1</v>
      </c>
      <c r="C17" s="33">
        <v>1.4</v>
      </c>
    </row>
    <row r="18" spans="1:3" x14ac:dyDescent="0.25">
      <c r="A18" s="36">
        <v>16</v>
      </c>
      <c r="B18" s="33">
        <v>1</v>
      </c>
      <c r="C18" s="33">
        <v>1.375</v>
      </c>
    </row>
    <row r="19" spans="1:3" x14ac:dyDescent="0.25">
      <c r="A19" s="36">
        <v>17</v>
      </c>
      <c r="B19" s="33">
        <v>1</v>
      </c>
      <c r="C19" s="33">
        <v>1.3529411764705883</v>
      </c>
    </row>
    <row r="20" spans="1:3" x14ac:dyDescent="0.25">
      <c r="A20" s="36">
        <v>18</v>
      </c>
      <c r="B20" s="33">
        <v>1</v>
      </c>
      <c r="C20" s="33">
        <v>1.3333333333333333</v>
      </c>
    </row>
    <row r="21" spans="1:3" x14ac:dyDescent="0.25">
      <c r="A21" s="36">
        <v>19</v>
      </c>
      <c r="B21" s="33">
        <v>1</v>
      </c>
      <c r="C21" s="33">
        <v>1.3157894736842106</v>
      </c>
    </row>
    <row r="22" spans="1:3" x14ac:dyDescent="0.25">
      <c r="A22" s="36">
        <v>20</v>
      </c>
      <c r="B22" s="33">
        <v>1</v>
      </c>
      <c r="C22" s="33">
        <v>1.3</v>
      </c>
    </row>
    <row r="23" spans="1:3" x14ac:dyDescent="0.25">
      <c r="A23" s="36">
        <v>21</v>
      </c>
      <c r="B23" s="33">
        <v>0.99904761904761907</v>
      </c>
      <c r="C23" s="33">
        <v>1.2857142857142858</v>
      </c>
    </row>
    <row r="24" spans="1:3" x14ac:dyDescent="0.25">
      <c r="A24" s="36">
        <v>22</v>
      </c>
      <c r="B24" s="33">
        <v>0.99818181818181817</v>
      </c>
      <c r="C24" s="33">
        <v>1.2727272727272727</v>
      </c>
    </row>
    <row r="25" spans="1:3" x14ac:dyDescent="0.25">
      <c r="A25" s="36">
        <v>23</v>
      </c>
      <c r="B25" s="33">
        <v>0.99739130434782608</v>
      </c>
      <c r="C25" s="33">
        <v>1.2608695652173914</v>
      </c>
    </row>
    <row r="26" spans="1:3" x14ac:dyDescent="0.25">
      <c r="A26" s="36">
        <v>24</v>
      </c>
      <c r="B26" s="33">
        <v>0.9966666666666667</v>
      </c>
      <c r="C26" s="33">
        <v>1.25</v>
      </c>
    </row>
    <row r="27" spans="1:3" x14ac:dyDescent="0.25">
      <c r="A27" s="36">
        <v>25</v>
      </c>
      <c r="B27" s="33">
        <v>0.996</v>
      </c>
      <c r="C27" s="33">
        <v>1.24</v>
      </c>
    </row>
    <row r="28" spans="1:3" x14ac:dyDescent="0.25">
      <c r="A28" s="36">
        <v>26</v>
      </c>
      <c r="B28" s="33">
        <v>0.99538461538461542</v>
      </c>
      <c r="C28" s="33">
        <v>1.2307692307692308</v>
      </c>
    </row>
    <row r="29" spans="1:3" x14ac:dyDescent="0.25">
      <c r="A29" s="36">
        <v>27</v>
      </c>
      <c r="B29" s="33">
        <v>0.99481481481481482</v>
      </c>
      <c r="C29" s="33">
        <v>1.2222222222222223</v>
      </c>
    </row>
    <row r="30" spans="1:3" x14ac:dyDescent="0.25">
      <c r="A30" s="36">
        <v>28</v>
      </c>
      <c r="B30" s="33">
        <v>0.99357142857142855</v>
      </c>
      <c r="C30" s="33">
        <v>1.2142857142857142</v>
      </c>
    </row>
    <row r="31" spans="1:3" x14ac:dyDescent="0.25">
      <c r="A31" s="36">
        <v>29</v>
      </c>
      <c r="B31" s="33">
        <v>0.99241379310344824</v>
      </c>
      <c r="C31" s="33">
        <v>1.2068965517241379</v>
      </c>
    </row>
    <row r="32" spans="1:3" x14ac:dyDescent="0.25">
      <c r="A32" s="36">
        <v>30</v>
      </c>
      <c r="B32" s="33">
        <v>0.99133333333333329</v>
      </c>
      <c r="C32" s="33">
        <v>1.2</v>
      </c>
    </row>
    <row r="33" spans="1:3" x14ac:dyDescent="0.25">
      <c r="A33" s="36">
        <v>31</v>
      </c>
      <c r="B33" s="33">
        <v>0.99032258064516132</v>
      </c>
      <c r="C33" s="33">
        <v>1.1935483870967742</v>
      </c>
    </row>
    <row r="34" spans="1:3" x14ac:dyDescent="0.25">
      <c r="A34" s="36">
        <v>32</v>
      </c>
      <c r="B34" s="33">
        <v>0.989375</v>
      </c>
      <c r="C34" s="33">
        <v>1.1875</v>
      </c>
    </row>
    <row r="35" spans="1:3" x14ac:dyDescent="0.25">
      <c r="A35" s="36">
        <v>33</v>
      </c>
      <c r="B35" s="33">
        <v>0.98848484848484852</v>
      </c>
      <c r="C35" s="33">
        <v>1.1818181818181819</v>
      </c>
    </row>
    <row r="36" spans="1:3" x14ac:dyDescent="0.25">
      <c r="A36" s="36">
        <v>34</v>
      </c>
      <c r="B36" s="33">
        <v>0.98764705882352943</v>
      </c>
      <c r="C36" s="33">
        <v>1.1764705882352942</v>
      </c>
    </row>
    <row r="37" spans="1:3" x14ac:dyDescent="0.25">
      <c r="A37" s="36">
        <v>35</v>
      </c>
      <c r="B37" s="33">
        <v>0.98628571428571432</v>
      </c>
      <c r="C37" s="33">
        <v>1.1714285714285715</v>
      </c>
    </row>
    <row r="38" spans="1:3" x14ac:dyDescent="0.25">
      <c r="A38" s="36">
        <v>36</v>
      </c>
      <c r="B38" s="33">
        <v>0.98499999999999999</v>
      </c>
      <c r="C38" s="33">
        <v>1.1666666666666667</v>
      </c>
    </row>
    <row r="39" spans="1:3" x14ac:dyDescent="0.25">
      <c r="A39" s="36">
        <v>37</v>
      </c>
      <c r="B39" s="33">
        <v>0.98378378378378384</v>
      </c>
      <c r="C39" s="33">
        <v>1.1621621621621621</v>
      </c>
    </row>
    <row r="40" spans="1:3" x14ac:dyDescent="0.25">
      <c r="A40" s="36">
        <v>38</v>
      </c>
      <c r="B40" s="33">
        <v>0.98263157894736841</v>
      </c>
      <c r="C40" s="33">
        <v>1.1578947368421053</v>
      </c>
    </row>
    <row r="41" spans="1:3" x14ac:dyDescent="0.25">
      <c r="A41" s="36">
        <v>39</v>
      </c>
      <c r="B41" s="33">
        <v>0.98153846153846158</v>
      </c>
      <c r="C41" s="33">
        <v>1.1538461538461537</v>
      </c>
    </row>
    <row r="42" spans="1:3" x14ac:dyDescent="0.25">
      <c r="A42" s="36">
        <v>40</v>
      </c>
      <c r="B42" s="33">
        <v>0.98050000000000004</v>
      </c>
      <c r="C42" s="33">
        <v>1.1499999999999999</v>
      </c>
    </row>
    <row r="43" spans="1:3" x14ac:dyDescent="0.25">
      <c r="A43" s="36">
        <v>41</v>
      </c>
      <c r="B43" s="33">
        <v>0.9795121951219512</v>
      </c>
      <c r="C43" s="33">
        <v>1.1463414634146341</v>
      </c>
    </row>
    <row r="44" spans="1:3" x14ac:dyDescent="0.25">
      <c r="A44" s="36">
        <v>42</v>
      </c>
      <c r="B44" s="33">
        <v>0.97809523809523813</v>
      </c>
      <c r="C44" s="33">
        <v>1.1428571428571428</v>
      </c>
    </row>
    <row r="45" spans="1:3" x14ac:dyDescent="0.25">
      <c r="A45" s="36">
        <v>43</v>
      </c>
      <c r="B45" s="33">
        <v>0.97674418604651159</v>
      </c>
      <c r="C45" s="33">
        <v>1.1395348837209303</v>
      </c>
    </row>
    <row r="46" spans="1:3" x14ac:dyDescent="0.25">
      <c r="A46" s="36">
        <v>44</v>
      </c>
      <c r="B46" s="33">
        <v>0.97545454545454546</v>
      </c>
      <c r="C46" s="33">
        <v>1.1363636363636365</v>
      </c>
    </row>
    <row r="47" spans="1:3" x14ac:dyDescent="0.25">
      <c r="A47" s="36">
        <v>45</v>
      </c>
      <c r="B47" s="33">
        <v>0.97422222222222221</v>
      </c>
      <c r="C47" s="33">
        <v>1.1333333333333333</v>
      </c>
    </row>
    <row r="48" spans="1:3" x14ac:dyDescent="0.25">
      <c r="A48" s="36">
        <v>46</v>
      </c>
      <c r="B48" s="33">
        <v>0.97304347826086957</v>
      </c>
      <c r="C48" s="33">
        <v>1.1304347826086956</v>
      </c>
    </row>
    <row r="49" spans="1:3" x14ac:dyDescent="0.25">
      <c r="A49" s="36">
        <v>47</v>
      </c>
      <c r="B49" s="33">
        <v>0.97191489361702132</v>
      </c>
      <c r="C49" s="33">
        <v>1.1276595744680851</v>
      </c>
    </row>
    <row r="50" spans="1:3" x14ac:dyDescent="0.25">
      <c r="A50" s="36">
        <v>48</v>
      </c>
      <c r="B50" s="33">
        <v>0.97083333333333333</v>
      </c>
      <c r="C50" s="33">
        <v>1.125</v>
      </c>
    </row>
    <row r="51" spans="1:3" x14ac:dyDescent="0.25">
      <c r="A51" s="36">
        <v>49</v>
      </c>
      <c r="B51" s="33">
        <v>0.96938775510204078</v>
      </c>
      <c r="C51" s="33">
        <v>1.1224489795918366</v>
      </c>
    </row>
    <row r="52" spans="1:3" x14ac:dyDescent="0.25">
      <c r="A52" s="36">
        <v>50</v>
      </c>
      <c r="B52" s="33">
        <v>0.96799999999999997</v>
      </c>
      <c r="C52" s="33">
        <v>1.1200000000000001</v>
      </c>
    </row>
    <row r="53" spans="1:3" x14ac:dyDescent="0.25">
      <c r="A53" s="36">
        <v>51</v>
      </c>
      <c r="B53" s="33">
        <v>0.96666666666666667</v>
      </c>
      <c r="C53" s="33">
        <v>1.1176470588235294</v>
      </c>
    </row>
    <row r="54" spans="1:3" x14ac:dyDescent="0.25">
      <c r="A54" s="36">
        <v>52</v>
      </c>
      <c r="B54" s="33">
        <v>0.9653846153846154</v>
      </c>
      <c r="C54" s="33">
        <v>1.1153846153846154</v>
      </c>
    </row>
    <row r="55" spans="1:3" x14ac:dyDescent="0.25">
      <c r="A55" s="36">
        <v>53</v>
      </c>
      <c r="B55" s="33">
        <v>0.96415094339622642</v>
      </c>
      <c r="C55" s="33">
        <v>1.1132075471698113</v>
      </c>
    </row>
    <row r="56" spans="1:3" x14ac:dyDescent="0.25">
      <c r="A56" s="36">
        <v>54</v>
      </c>
      <c r="B56" s="33">
        <v>0.96296296296296291</v>
      </c>
      <c r="C56" s="33">
        <v>1.1111111111111112</v>
      </c>
    </row>
    <row r="57" spans="1:3" x14ac:dyDescent="0.25">
      <c r="A57" s="36">
        <v>55</v>
      </c>
      <c r="B57" s="33">
        <v>0.96181818181818179</v>
      </c>
      <c r="C57" s="33">
        <v>1.1090909090909091</v>
      </c>
    </row>
    <row r="58" spans="1:3" x14ac:dyDescent="0.25">
      <c r="A58" s="36">
        <v>56</v>
      </c>
      <c r="B58" s="33">
        <v>0.96035714285714291</v>
      </c>
      <c r="C58" s="33">
        <v>1.1071428571428572</v>
      </c>
    </row>
    <row r="59" spans="1:3" x14ac:dyDescent="0.25">
      <c r="A59" s="36">
        <v>57</v>
      </c>
      <c r="B59" s="33">
        <v>0.95894736842105266</v>
      </c>
      <c r="C59" s="33">
        <v>1.1052631578947369</v>
      </c>
    </row>
    <row r="60" spans="1:3" x14ac:dyDescent="0.25">
      <c r="A60" s="36">
        <v>58</v>
      </c>
      <c r="B60" s="33">
        <v>0.95758620689655172</v>
      </c>
      <c r="C60" s="33">
        <v>1.103448275862069</v>
      </c>
    </row>
    <row r="61" spans="1:3" x14ac:dyDescent="0.25">
      <c r="A61" s="36">
        <v>59</v>
      </c>
      <c r="B61" s="33">
        <v>0.95627118644067799</v>
      </c>
      <c r="C61" s="33">
        <v>1.1016949152542372</v>
      </c>
    </row>
    <row r="62" spans="1:3" x14ac:dyDescent="0.25">
      <c r="A62" s="36">
        <v>60</v>
      </c>
      <c r="B62" s="33">
        <v>0.95499999999999996</v>
      </c>
      <c r="C62" s="33">
        <v>1.1000000000000001</v>
      </c>
    </row>
    <row r="63" spans="1:3" x14ac:dyDescent="0.25">
      <c r="A63" s="36">
        <v>61</v>
      </c>
      <c r="B63" s="33">
        <v>0.95377049180327866</v>
      </c>
      <c r="C63" s="33">
        <v>1.098360655737705</v>
      </c>
    </row>
    <row r="64" spans="1:3" x14ac:dyDescent="0.25">
      <c r="A64" s="36">
        <v>62</v>
      </c>
      <c r="B64" s="33">
        <v>0.95258064516129037</v>
      </c>
      <c r="C64" s="33">
        <v>1.096774193548387</v>
      </c>
    </row>
    <row r="65" spans="1:3" x14ac:dyDescent="0.25">
      <c r="A65" s="36">
        <v>63</v>
      </c>
      <c r="B65" s="33">
        <v>0.95111111111111113</v>
      </c>
      <c r="C65" s="33">
        <v>1.0952380952380953</v>
      </c>
    </row>
    <row r="66" spans="1:3" x14ac:dyDescent="0.25">
      <c r="A66" s="36">
        <v>64</v>
      </c>
      <c r="B66" s="33">
        <v>0.94968750000000002</v>
      </c>
      <c r="C66" s="33">
        <v>1.09375</v>
      </c>
    </row>
    <row r="67" spans="1:3" x14ac:dyDescent="0.25">
      <c r="A67" s="36">
        <v>65</v>
      </c>
      <c r="B67" s="33">
        <v>0.9483076923076923</v>
      </c>
      <c r="C67" s="33">
        <v>1.0923076923076922</v>
      </c>
    </row>
    <row r="68" spans="1:3" x14ac:dyDescent="0.25">
      <c r="A68" s="36">
        <v>66</v>
      </c>
      <c r="B68" s="33">
        <v>0.94696969696969702</v>
      </c>
      <c r="C68" s="33">
        <v>1.0909090909090908</v>
      </c>
    </row>
    <row r="69" spans="1:3" x14ac:dyDescent="0.25">
      <c r="A69" s="36">
        <v>67</v>
      </c>
      <c r="B69" s="33">
        <v>0.94567164179104479</v>
      </c>
      <c r="C69" s="33">
        <v>1.0895522388059702</v>
      </c>
    </row>
    <row r="70" spans="1:3" x14ac:dyDescent="0.25">
      <c r="A70" s="36">
        <v>68</v>
      </c>
      <c r="B70" s="33">
        <v>0.94441176470588239</v>
      </c>
      <c r="C70" s="33">
        <v>1.088235294117647</v>
      </c>
    </row>
    <row r="71" spans="1:3" x14ac:dyDescent="0.25">
      <c r="A71" s="36">
        <v>69</v>
      </c>
      <c r="B71" s="33">
        <v>0.9431884057971015</v>
      </c>
      <c r="C71" s="33">
        <v>1.0869565217391304</v>
      </c>
    </row>
    <row r="72" spans="1:3" x14ac:dyDescent="0.25">
      <c r="A72" s="36">
        <v>70</v>
      </c>
      <c r="B72" s="33">
        <v>0.94171428571428573</v>
      </c>
      <c r="C72" s="33">
        <v>1.0857142857142856</v>
      </c>
    </row>
    <row r="73" spans="1:3" x14ac:dyDescent="0.25">
      <c r="A73" s="36">
        <v>71</v>
      </c>
      <c r="B73" s="33">
        <v>0.94028169014084506</v>
      </c>
      <c r="C73" s="33">
        <v>1.0845070422535212</v>
      </c>
    </row>
    <row r="74" spans="1:3" x14ac:dyDescent="0.25">
      <c r="A74" s="36">
        <v>72</v>
      </c>
      <c r="B74" s="33">
        <v>0.93888888888888888</v>
      </c>
      <c r="C74" s="33">
        <v>1.0833333333333333</v>
      </c>
    </row>
    <row r="75" spans="1:3" x14ac:dyDescent="0.25">
      <c r="A75" s="36">
        <v>73</v>
      </c>
      <c r="B75" s="33">
        <v>0.93753424657534246</v>
      </c>
      <c r="C75" s="33">
        <v>1.0821917808219179</v>
      </c>
    </row>
    <row r="76" spans="1:3" x14ac:dyDescent="0.25">
      <c r="A76" s="36">
        <v>74</v>
      </c>
      <c r="B76" s="33">
        <v>0.9362162162162162</v>
      </c>
      <c r="C76" s="33">
        <v>1.0810810810810811</v>
      </c>
    </row>
    <row r="77" spans="1:3" x14ac:dyDescent="0.25">
      <c r="A77" s="36">
        <v>75</v>
      </c>
      <c r="B77" s="33">
        <v>0.93493333333333328</v>
      </c>
      <c r="C77" s="33">
        <v>1.08</v>
      </c>
    </row>
    <row r="78" spans="1:3" x14ac:dyDescent="0.25">
      <c r="A78" s="36">
        <v>76</v>
      </c>
      <c r="B78" s="33">
        <v>0.93368421052631578</v>
      </c>
      <c r="C78" s="33">
        <v>1.0789473684210527</v>
      </c>
    </row>
    <row r="79" spans="1:3" x14ac:dyDescent="0.25">
      <c r="A79" s="36">
        <v>77</v>
      </c>
      <c r="B79" s="33">
        <v>0.93220779220779226</v>
      </c>
      <c r="C79" s="33">
        <v>1.0779220779220779</v>
      </c>
    </row>
    <row r="80" spans="1:3" x14ac:dyDescent="0.25">
      <c r="A80" s="36">
        <v>78</v>
      </c>
      <c r="B80" s="33">
        <v>0.93076923076923079</v>
      </c>
      <c r="C80" s="33">
        <v>1.0769230769230769</v>
      </c>
    </row>
    <row r="81" spans="1:3" x14ac:dyDescent="0.25">
      <c r="A81" s="36">
        <v>79</v>
      </c>
      <c r="B81" s="33">
        <v>0.92936708860759498</v>
      </c>
      <c r="C81" s="33">
        <v>1.0759493670886076</v>
      </c>
    </row>
    <row r="82" spans="1:3" x14ac:dyDescent="0.25">
      <c r="A82" s="36">
        <v>80</v>
      </c>
      <c r="B82" s="33">
        <v>0.92800000000000005</v>
      </c>
      <c r="C82" s="33">
        <v>1.075</v>
      </c>
    </row>
    <row r="83" spans="1:3" x14ac:dyDescent="0.25">
      <c r="A83" s="36">
        <v>81</v>
      </c>
      <c r="B83" s="33">
        <v>0.92666666666666664</v>
      </c>
      <c r="C83" s="33">
        <v>1.0740740740740742</v>
      </c>
    </row>
    <row r="84" spans="1:3" x14ac:dyDescent="0.25">
      <c r="A84" s="36">
        <v>82</v>
      </c>
      <c r="B84" s="33">
        <v>0.92536585365853663</v>
      </c>
      <c r="C84" s="33">
        <v>1.0731707317073171</v>
      </c>
    </row>
    <row r="85" spans="1:3" x14ac:dyDescent="0.25">
      <c r="A85" s="36">
        <v>83</v>
      </c>
      <c r="B85" s="33">
        <v>0.92409638554216866</v>
      </c>
      <c r="C85" s="33">
        <v>1.072289156626506</v>
      </c>
    </row>
    <row r="86" spans="1:3" x14ac:dyDescent="0.25">
      <c r="A86" s="36">
        <v>84</v>
      </c>
      <c r="B86" s="33">
        <v>0.92261904761904767</v>
      </c>
      <c r="C86" s="33">
        <v>1.0714285714285714</v>
      </c>
    </row>
    <row r="87" spans="1:3" x14ac:dyDescent="0.25">
      <c r="A87" s="36">
        <v>85</v>
      </c>
      <c r="B87" s="33">
        <v>0.92117647058823526</v>
      </c>
      <c r="C87" s="33">
        <v>1.0705882352941176</v>
      </c>
    </row>
    <row r="88" spans="1:3" x14ac:dyDescent="0.25">
      <c r="A88" s="36">
        <v>86</v>
      </c>
      <c r="B88" s="33">
        <v>0.91976744186046511</v>
      </c>
      <c r="C88" s="33">
        <v>1.069767441860465</v>
      </c>
    </row>
    <row r="89" spans="1:3" x14ac:dyDescent="0.25">
      <c r="A89" s="36">
        <v>87</v>
      </c>
      <c r="B89" s="33">
        <v>0.91839080459770117</v>
      </c>
      <c r="C89" s="33">
        <v>1.0689655172413792</v>
      </c>
    </row>
    <row r="90" spans="1:3" x14ac:dyDescent="0.25">
      <c r="A90" s="36">
        <v>88</v>
      </c>
      <c r="B90" s="33">
        <v>0.9170454545454545</v>
      </c>
      <c r="C90" s="33">
        <v>1.0681818181818181</v>
      </c>
    </row>
    <row r="91" spans="1:3" x14ac:dyDescent="0.25">
      <c r="A91" s="36">
        <v>89</v>
      </c>
      <c r="B91" s="33">
        <v>0.9157303370786517</v>
      </c>
      <c r="C91" s="33">
        <v>1.0674157303370786</v>
      </c>
    </row>
    <row r="92" spans="1:3" x14ac:dyDescent="0.25">
      <c r="A92" s="36">
        <v>90</v>
      </c>
      <c r="B92" s="33">
        <v>0.91444444444444439</v>
      </c>
      <c r="C92" s="33">
        <v>1.0666666666666667</v>
      </c>
    </row>
    <row r="93" spans="1:3" x14ac:dyDescent="0.25">
      <c r="A93" s="36">
        <v>91</v>
      </c>
      <c r="B93" s="33">
        <v>0.91296703296703297</v>
      </c>
      <c r="C93" s="33">
        <v>1.0659340659340659</v>
      </c>
    </row>
    <row r="94" spans="1:3" x14ac:dyDescent="0.25">
      <c r="A94" s="36">
        <v>92</v>
      </c>
      <c r="B94" s="33">
        <v>0.91152173913043477</v>
      </c>
      <c r="C94" s="33">
        <v>1.0652173913043479</v>
      </c>
    </row>
    <row r="95" spans="1:3" x14ac:dyDescent="0.25">
      <c r="A95" s="36">
        <v>93</v>
      </c>
      <c r="B95" s="33">
        <v>0.91010752688172047</v>
      </c>
      <c r="C95" s="33">
        <v>1.064516129032258</v>
      </c>
    </row>
    <row r="96" spans="1:3" x14ac:dyDescent="0.25">
      <c r="A96" s="36">
        <v>94</v>
      </c>
      <c r="B96" s="33">
        <v>0.90872340425531917</v>
      </c>
      <c r="C96" s="33">
        <v>1.0638297872340425</v>
      </c>
    </row>
    <row r="97" spans="1:3" x14ac:dyDescent="0.25">
      <c r="A97" s="36">
        <v>95</v>
      </c>
      <c r="B97" s="33">
        <v>0.9073684210526316</v>
      </c>
      <c r="C97" s="33">
        <v>1.0631578947368421</v>
      </c>
    </row>
    <row r="98" spans="1:3" x14ac:dyDescent="0.25">
      <c r="A98" s="36">
        <v>96</v>
      </c>
      <c r="B98" s="33">
        <v>0.90604166666666663</v>
      </c>
      <c r="C98" s="33">
        <v>1.0625</v>
      </c>
    </row>
    <row r="99" spans="1:3" x14ac:dyDescent="0.25">
      <c r="A99" s="36">
        <v>97</v>
      </c>
      <c r="B99" s="33">
        <v>0.90474226804123714</v>
      </c>
      <c r="C99" s="33">
        <v>1.0618556701030928</v>
      </c>
    </row>
    <row r="100" spans="1:3" x14ac:dyDescent="0.25">
      <c r="A100" s="36">
        <v>98</v>
      </c>
      <c r="B100" s="33">
        <v>0.90326530612244893</v>
      </c>
      <c r="C100" s="33">
        <v>1.0612244897959184</v>
      </c>
    </row>
    <row r="101" spans="1:3" x14ac:dyDescent="0.25">
      <c r="A101" s="36">
        <v>99</v>
      </c>
      <c r="B101" s="33">
        <v>0.90181818181818185</v>
      </c>
      <c r="C101" s="33">
        <v>1.0606060606060606</v>
      </c>
    </row>
    <row r="102" spans="1:3" x14ac:dyDescent="0.25">
      <c r="A102" s="36">
        <v>100</v>
      </c>
      <c r="B102" s="33">
        <v>0.90039999999999998</v>
      </c>
      <c r="C102" s="33">
        <v>1.06</v>
      </c>
    </row>
  </sheetData>
  <sheetProtection algorithmName="SHA-512" hashValue="hfB8qo/U2g8wG8TvOg61YT3SHMc/vnNkwpJhg6ZQ41l/PAXsfVJTm6AtDGvHaj/9KSFbE4e8LRe8K6Klu8d9nw==" saltValue="q49xeO0jtvrYgWS9ZN2NL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57</vt:i4>
      </vt:variant>
    </vt:vector>
  </HeadingPairs>
  <TitlesOfParts>
    <vt:vector size="62" baseType="lpstr">
      <vt:lpstr>Instructions</vt:lpstr>
      <vt:lpstr>Calculator</vt:lpstr>
      <vt:lpstr>Lists</vt:lpstr>
      <vt:lpstr>Wage_Index</vt:lpstr>
      <vt:lpstr>Adjustment_factors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District_of_Columbia</vt:lpstr>
      <vt:lpstr>Florida</vt:lpstr>
      <vt:lpstr>Georgia</vt:lpstr>
      <vt:lpstr>Guam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New_Hampshire</vt:lpstr>
      <vt:lpstr>New_Jersey</vt:lpstr>
      <vt:lpstr>New_Mexico</vt:lpstr>
      <vt:lpstr>New_York</vt:lpstr>
      <vt:lpstr>NewHampshire</vt:lpstr>
      <vt:lpstr>NewJersey</vt:lpstr>
      <vt:lpstr>North_Carolina</vt:lpstr>
      <vt:lpstr>North_Dakota</vt:lpstr>
      <vt:lpstr>Ohio</vt:lpstr>
      <vt:lpstr>Oklahoma</vt:lpstr>
      <vt:lpstr>Oregon</vt:lpstr>
      <vt:lpstr>Pennsylvania</vt:lpstr>
      <vt:lpstr>Puerto_Rico</vt:lpstr>
      <vt:lpstr>Rhode_Island</vt:lpstr>
      <vt:lpstr>South_Carolina</vt:lpstr>
      <vt:lpstr>South_Dakota</vt:lpstr>
      <vt:lpstr>State</vt:lpstr>
      <vt:lpstr>Tennessee</vt:lpstr>
      <vt:lpstr>Texas</vt:lpstr>
      <vt:lpstr>Utah</vt:lpstr>
      <vt:lpstr>Vermont</vt:lpstr>
      <vt:lpstr>Virgin_Islands</vt:lpstr>
      <vt:lpstr>Virginia</vt:lpstr>
      <vt:lpstr>Washington</vt:lpstr>
      <vt:lpstr>West_Virginia</vt:lpstr>
      <vt:lpstr>Wisconsin</vt:lpstr>
      <vt:lpstr>Wyoming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Rapos</dc:creator>
  <cp:lastModifiedBy>Brent Rapos</cp:lastModifiedBy>
  <cp:lastPrinted>2019-07-08T14:58:47Z</cp:lastPrinted>
  <dcterms:created xsi:type="dcterms:W3CDTF">2019-07-02T18:49:02Z</dcterms:created>
  <dcterms:modified xsi:type="dcterms:W3CDTF">2019-09-25T14:28:50Z</dcterms:modified>
</cp:coreProperties>
</file>