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thomson\Documents\LA FA Toolkit Rewrite 2024\LA National Project 2024\2. Section Person Centered Staffing Plan Analysis\"/>
    </mc:Choice>
  </mc:AlternateContent>
  <xr:revisionPtr revIDLastSave="0" documentId="13_ncr:1_{12A3A61E-1C45-46C9-B390-A96EFA168BC4}" xr6:coauthVersionLast="47" xr6:coauthVersionMax="47" xr10:uidLastSave="{00000000-0000-0000-0000-000000000000}"/>
  <workbookProtection workbookAlgorithmName="SHA-512" workbookHashValue="Ce59D8a6tS/sYmvU9U37Iv/+lELiAdHWZn9fgWKcEIjoKdEaoCKRBbLQp1pfk2Cl05xwYIyEMARskUw+7+NUsA==" workbookSaltValue="c43VHh+/ZYqufcNy89NLHg==" workbookSpinCount="100000" lockStructure="1"/>
  <bookViews>
    <workbookView xWindow="65970" yWindow="780" windowWidth="27000" windowHeight="15420" activeTab="1" xr2:uid="{BED07EDF-E8BA-4894-B5E8-731B03D6ED13}"/>
  </bookViews>
  <sheets>
    <sheet name="User's Guide" sheetId="3" r:id="rId1"/>
    <sheet name="Calculato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K9" i="2"/>
  <c r="L9" i="2" s="1"/>
  <c r="K8" i="2"/>
  <c r="L8" i="2" s="1"/>
  <c r="K6" i="2"/>
  <c r="L6" i="2" s="1"/>
  <c r="B9" i="2"/>
  <c r="G9" i="2" s="1"/>
  <c r="H9" i="2" s="1"/>
  <c r="N2" i="2"/>
  <c r="G8" i="2"/>
  <c r="H8" i="2" s="1"/>
  <c r="I8" i="2" s="1"/>
  <c r="G6" i="2"/>
  <c r="H6" i="2" s="1"/>
  <c r="M9" i="2" l="1"/>
  <c r="M6" i="2"/>
  <c r="M8" i="2"/>
  <c r="I9" i="2"/>
  <c r="I6" i="2"/>
</calcChain>
</file>

<file path=xl/sharedStrings.xml><?xml version="1.0" encoding="utf-8"?>
<sst xmlns="http://schemas.openxmlformats.org/spreadsheetml/2006/main" count="28" uniqueCount="28">
  <si>
    <t>Staffing Calculator</t>
  </si>
  <si>
    <t>Current Census</t>
  </si>
  <si>
    <t>RN FTEs</t>
  </si>
  <si>
    <t>LPN FTEs</t>
  </si>
  <si>
    <t>Nursing Aid FTEs</t>
  </si>
  <si>
    <t>Total Nursing Staff FTEs</t>
  </si>
  <si>
    <t>Scheduled</t>
  </si>
  <si>
    <t>Actual</t>
  </si>
  <si>
    <t>Required HRPD Ratios</t>
  </si>
  <si>
    <t>Actual HRPD Ratios</t>
  </si>
  <si>
    <t>Scheduled HRPD Ratios</t>
  </si>
  <si>
    <t>Actual Variance</t>
  </si>
  <si>
    <t xml:space="preserve">Scheduled FTEs Needed </t>
  </si>
  <si>
    <t>Actual FTEs Needed</t>
  </si>
  <si>
    <t>How to use this tool</t>
  </si>
  <si>
    <t>This calculator will work whether your using 8, 10, or 12 hour shifts if you calculate the FTEs as shown above.</t>
  </si>
  <si>
    <t>An FTE is 8 hours on shift for one or more staff members. (Example: 8 hours = 1 FTE, 4 hours = .5 FTE, 12 hours = 1.5 FTE, 10 hours = 1.25 FTE)</t>
  </si>
  <si>
    <t>The calculator will do the rest.</t>
  </si>
  <si>
    <t>Required HPRD = Mandated HRPD Ratios from CMS</t>
  </si>
  <si>
    <t>Scheduled HRPD = Calculated HRPD based on your staff schedule</t>
  </si>
  <si>
    <t>Scheduled Variance</t>
  </si>
  <si>
    <t>Scheduled Variance = HRPD variance between your schedule and the HRPD required</t>
  </si>
  <si>
    <t xml:space="preserve">Scheduled FTEs Needed = The number of additional FTEs needed to be compliant </t>
  </si>
  <si>
    <t xml:space="preserve">Actual Categories are the same as Scheduled, except using the number of scheduled staff members who Actually worked. </t>
  </si>
  <si>
    <t>Census must be at least 1</t>
  </si>
  <si>
    <r>
      <rPr>
        <b/>
        <sz val="11"/>
        <color theme="1"/>
        <rFont val="Aptos Narrow"/>
        <family val="2"/>
        <scheme val="minor"/>
      </rPr>
      <t xml:space="preserve">To use, fill in these fields on the form: </t>
    </r>
    <r>
      <rPr>
        <sz val="11"/>
        <color theme="1"/>
        <rFont val="Aptos Narrow"/>
        <family val="2"/>
        <scheme val="minor"/>
      </rPr>
      <t xml:space="preserve">Current Census, Scheduled and Actual FTEs for RNs, LPNs, Nursing Aides. The Total Nursing FTEs will calculate automatically.  Copy the worksheet and insert as a tab for weekly calculations and label the tab - this will provide documentation of leaders monitoring weekly minimum staffing ratios. </t>
    </r>
  </si>
  <si>
    <t xml:space="preserve">This tool was built to help calculate your facility's HRPD, compare it to the required HRPD ratio, and then show the number of FTEs needed to be compliant with the current Federal Standards.  Individual states may have additional requirements which must be checked separately.  </t>
  </si>
  <si>
    <r>
      <rPr>
        <b/>
        <sz val="11"/>
        <color theme="1"/>
        <rFont val="Aptos Narrow"/>
        <family val="2"/>
        <scheme val="minor"/>
      </rPr>
      <t>NOTE</t>
    </r>
    <r>
      <rPr>
        <sz val="11"/>
        <color theme="1"/>
        <rFont val="Aptos Narrow"/>
        <family val="2"/>
        <scheme val="minor"/>
      </rPr>
      <t>: If the Scheduled FTE Needed is blank, you have scheduled enough staff members for this requirement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</si>
</sst>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2"/>
      <color theme="1"/>
      <name val="Aptos Narrow"/>
      <family val="2"/>
      <scheme val="minor"/>
    </font>
    <font>
      <b/>
      <sz val="16"/>
      <color theme="1"/>
      <name val="Aptos Narrow"/>
      <family val="2"/>
      <scheme val="minor"/>
    </font>
    <font>
      <b/>
      <sz val="11"/>
      <color theme="0"/>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61">
    <xf numFmtId="0" fontId="0" fillId="0" borderId="0" xfId="0"/>
    <xf numFmtId="0" fontId="2" fillId="0" borderId="0" xfId="0" applyFont="1" applyAlignment="1">
      <alignment horizontal="center" vertical="center"/>
    </xf>
    <xf numFmtId="0" fontId="1" fillId="0" borderId="0" xfId="0" applyFont="1"/>
    <xf numFmtId="0" fontId="2" fillId="0" borderId="0" xfId="0" applyFont="1" applyAlignment="1">
      <alignment horizontal="center"/>
    </xf>
    <xf numFmtId="2" fontId="2" fillId="0" borderId="1" xfId="0" applyNumberFormat="1" applyFont="1" applyBorder="1" applyAlignment="1">
      <alignment horizontal="center"/>
    </xf>
    <xf numFmtId="0" fontId="2" fillId="0" borderId="1" xfId="0" applyFont="1" applyBorder="1" applyAlignment="1">
      <alignment horizontal="center"/>
    </xf>
    <xf numFmtId="2" fontId="2" fillId="0" borderId="3" xfId="0" applyNumberFormat="1" applyFont="1" applyBorder="1" applyAlignment="1">
      <alignment horizont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0" xfId="0" applyFont="1" applyFill="1" applyAlignment="1">
      <alignment vertical="center" wrapText="1"/>
    </xf>
    <xf numFmtId="0" fontId="2" fillId="0" borderId="1" xfId="0" applyFont="1" applyBorder="1" applyAlignment="1" applyProtection="1">
      <alignment horizontal="center" vertical="center"/>
      <protection locked="0"/>
    </xf>
    <xf numFmtId="0" fontId="3" fillId="0" borderId="0" xfId="0" applyFont="1" applyAlignment="1" applyProtection="1">
      <alignment vertical="center"/>
      <protection hidden="1"/>
    </xf>
    <xf numFmtId="2" fontId="0" fillId="0" borderId="0" xfId="0" applyNumberFormat="1" applyProtection="1">
      <protection hidden="1"/>
    </xf>
    <xf numFmtId="0" fontId="0" fillId="0" borderId="0" xfId="0" applyProtection="1">
      <protection hidden="1"/>
    </xf>
    <xf numFmtId="0" fontId="2" fillId="0" borderId="0" xfId="0" applyFont="1" applyAlignment="1" applyProtection="1">
      <alignment horizontal="center" vertical="center"/>
      <protection locked="0"/>
    </xf>
    <xf numFmtId="0" fontId="2" fillId="0" borderId="2" xfId="0" applyFont="1" applyBorder="1" applyAlignment="1" applyProtection="1">
      <alignment horizontal="center" vertical="center"/>
      <protection locked="0"/>
    </xf>
    <xf numFmtId="2" fontId="2" fillId="0" borderId="6" xfId="0" applyNumberFormat="1" applyFont="1" applyBorder="1" applyAlignment="1">
      <alignment horizontal="center"/>
    </xf>
    <xf numFmtId="0" fontId="1" fillId="2" borderId="2" xfId="0" applyFont="1" applyFill="1" applyBorder="1"/>
    <xf numFmtId="0" fontId="3" fillId="0" borderId="0" xfId="0" applyFont="1" applyAlignment="1">
      <alignment vertical="center"/>
    </xf>
    <xf numFmtId="0" fontId="2" fillId="2" borderId="0" xfId="0" applyFont="1" applyFill="1" applyAlignment="1">
      <alignment horizontal="center" vertical="center" wrapText="1"/>
    </xf>
    <xf numFmtId="0" fontId="2"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2" fontId="2" fillId="0" borderId="0" xfId="0" applyNumberFormat="1" applyFont="1" applyAlignment="1">
      <alignment horizont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vertical="center" wrapText="1"/>
    </xf>
    <xf numFmtId="0" fontId="0" fillId="0" borderId="3" xfId="0" applyBorder="1"/>
    <xf numFmtId="0" fontId="0" fillId="0" borderId="5" xfId="0" applyBorder="1"/>
    <xf numFmtId="0" fontId="0" fillId="0" borderId="6"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2" fontId="4" fillId="0" borderId="0" xfId="0" applyNumberFormat="1" applyFont="1" applyProtection="1">
      <protection hidden="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5</xdr:row>
      <xdr:rowOff>104775</xdr:rowOff>
    </xdr:from>
    <xdr:to>
      <xdr:col>7</xdr:col>
      <xdr:colOff>180976</xdr:colOff>
      <xdr:row>20</xdr:row>
      <xdr:rowOff>169910</xdr:rowOff>
    </xdr:to>
    <xdr:pic>
      <xdr:nvPicPr>
        <xdr:cNvPr id="2" name="Picture 1">
          <a:extLst>
            <a:ext uri="{FF2B5EF4-FFF2-40B4-BE49-F238E27FC236}">
              <a16:creationId xmlns:a16="http://schemas.microsoft.com/office/drawing/2014/main" id="{446E1188-2D76-31A2-2A52-727C84397767}"/>
            </a:ext>
          </a:extLst>
        </xdr:cNvPr>
        <xdr:cNvPicPr>
          <a:picLocks noChangeAspect="1"/>
        </xdr:cNvPicPr>
      </xdr:nvPicPr>
      <xdr:blipFill>
        <a:blip xmlns:r="http://schemas.openxmlformats.org/officeDocument/2006/relationships" r:embed="rId1"/>
        <a:stretch>
          <a:fillRect/>
        </a:stretch>
      </xdr:blipFill>
      <xdr:spPr>
        <a:xfrm>
          <a:off x="114301" y="2209800"/>
          <a:ext cx="4333875" cy="2932160"/>
        </a:xfrm>
        <a:prstGeom prst="rect">
          <a:avLst/>
        </a:prstGeom>
      </xdr:spPr>
    </xdr:pic>
    <xdr:clientData/>
  </xdr:twoCellAnchor>
  <xdr:twoCellAnchor editAs="oneCell">
    <xdr:from>
      <xdr:col>0</xdr:col>
      <xdr:colOff>114300</xdr:colOff>
      <xdr:row>24</xdr:row>
      <xdr:rowOff>0</xdr:rowOff>
    </xdr:from>
    <xdr:to>
      <xdr:col>10</xdr:col>
      <xdr:colOff>361157</xdr:colOff>
      <xdr:row>35</xdr:row>
      <xdr:rowOff>56894</xdr:rowOff>
    </xdr:to>
    <xdr:pic>
      <xdr:nvPicPr>
        <xdr:cNvPr id="5" name="Picture 4">
          <a:extLst>
            <a:ext uri="{FF2B5EF4-FFF2-40B4-BE49-F238E27FC236}">
              <a16:creationId xmlns:a16="http://schemas.microsoft.com/office/drawing/2014/main" id="{47EA3179-28CD-8BB4-2AAF-F024B69C30EA}"/>
            </a:ext>
          </a:extLst>
        </xdr:cNvPr>
        <xdr:cNvPicPr>
          <a:picLocks noChangeAspect="1"/>
        </xdr:cNvPicPr>
      </xdr:nvPicPr>
      <xdr:blipFill>
        <a:blip xmlns:r="http://schemas.openxmlformats.org/officeDocument/2006/relationships" r:embed="rId2"/>
        <a:stretch>
          <a:fillRect/>
        </a:stretch>
      </xdr:blipFill>
      <xdr:spPr>
        <a:xfrm>
          <a:off x="114300" y="5943600"/>
          <a:ext cx="6342857" cy="21523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DAC5-E490-4919-9389-40AFEFFB45F4}">
  <dimension ref="A1:L43"/>
  <sheetViews>
    <sheetView topLeftCell="A25" workbookViewId="0">
      <selection activeCell="O4" sqref="O4"/>
    </sheetView>
  </sheetViews>
  <sheetFormatPr defaultRowHeight="15" x14ac:dyDescent="0.25"/>
  <sheetData>
    <row r="1" spans="1:12" ht="24.75" customHeight="1" thickBot="1" x14ac:dyDescent="0.3">
      <c r="A1" s="29" t="s">
        <v>14</v>
      </c>
      <c r="B1" s="30"/>
      <c r="C1" s="30"/>
      <c r="D1" s="30"/>
      <c r="E1" s="30"/>
      <c r="F1" s="30"/>
      <c r="G1" s="30"/>
      <c r="H1" s="30"/>
      <c r="I1" s="30"/>
      <c r="J1" s="30"/>
      <c r="K1" s="30"/>
      <c r="L1" s="31"/>
    </row>
    <row r="2" spans="1:12" ht="52.5" customHeight="1" x14ac:dyDescent="0.25">
      <c r="A2" s="32" t="s">
        <v>26</v>
      </c>
      <c r="B2" s="33"/>
      <c r="C2" s="33"/>
      <c r="D2" s="33"/>
      <c r="E2" s="33"/>
      <c r="F2" s="33"/>
      <c r="G2" s="33"/>
      <c r="H2" s="33"/>
      <c r="I2" s="33"/>
      <c r="J2" s="33"/>
      <c r="K2" s="33"/>
      <c r="L2" s="34"/>
    </row>
    <row r="3" spans="1:12" ht="37.5" customHeight="1" x14ac:dyDescent="0.25">
      <c r="A3" s="35" t="s">
        <v>16</v>
      </c>
      <c r="B3" s="36"/>
      <c r="C3" s="36"/>
      <c r="D3" s="36"/>
      <c r="E3" s="36"/>
      <c r="F3" s="36"/>
      <c r="G3" s="36"/>
      <c r="H3" s="36"/>
      <c r="I3" s="36"/>
      <c r="J3" s="36"/>
      <c r="K3" s="36"/>
      <c r="L3" s="37"/>
    </row>
    <row r="4" spans="1:12" ht="29.25" customHeight="1" x14ac:dyDescent="0.25">
      <c r="A4" s="23" t="s">
        <v>15</v>
      </c>
      <c r="B4" s="24"/>
      <c r="C4" s="24"/>
      <c r="D4" s="24"/>
      <c r="E4" s="24"/>
      <c r="F4" s="24"/>
      <c r="G4" s="24"/>
      <c r="H4" s="24"/>
      <c r="I4" s="24"/>
      <c r="J4" s="24"/>
      <c r="K4" s="24"/>
      <c r="L4" s="25"/>
    </row>
    <row r="5" spans="1:12" ht="60" customHeight="1" thickBot="1" x14ac:dyDescent="0.3">
      <c r="A5" s="38" t="s">
        <v>25</v>
      </c>
      <c r="B5" s="39"/>
      <c r="C5" s="39"/>
      <c r="D5" s="39"/>
      <c r="E5" s="39"/>
      <c r="F5" s="39"/>
      <c r="G5" s="39"/>
      <c r="H5" s="39"/>
      <c r="I5" s="39"/>
      <c r="J5" s="39"/>
      <c r="K5" s="39"/>
      <c r="L5" s="40"/>
    </row>
    <row r="6" spans="1:12" ht="15.75" thickBot="1" x14ac:dyDescent="0.3"/>
    <row r="7" spans="1:12" ht="14.45" customHeight="1" x14ac:dyDescent="0.25">
      <c r="J7" s="44" t="s">
        <v>24</v>
      </c>
      <c r="K7" s="45"/>
      <c r="L7" s="46"/>
    </row>
    <row r="8" spans="1:12" ht="15.75" thickBot="1" x14ac:dyDescent="0.3">
      <c r="J8" s="47"/>
      <c r="K8" s="48"/>
      <c r="L8" s="49"/>
    </row>
    <row r="22" spans="1:12" ht="15.75" thickBot="1" x14ac:dyDescent="0.3"/>
    <row r="23" spans="1:12" ht="15.75" thickBot="1" x14ac:dyDescent="0.3">
      <c r="A23" s="41" t="s">
        <v>17</v>
      </c>
      <c r="B23" s="42"/>
      <c r="C23" s="42"/>
      <c r="D23" s="42"/>
      <c r="E23" s="42"/>
      <c r="F23" s="42"/>
      <c r="G23" s="42"/>
      <c r="H23" s="42"/>
      <c r="I23" s="42"/>
      <c r="J23" s="42"/>
      <c r="K23" s="42"/>
      <c r="L23" s="43"/>
    </row>
    <row r="37" spans="1:12" ht="15.75" thickBot="1" x14ac:dyDescent="0.3"/>
    <row r="38" spans="1:12" ht="23.25" customHeight="1" x14ac:dyDescent="0.25">
      <c r="A38" s="50" t="s">
        <v>18</v>
      </c>
      <c r="B38" s="51"/>
      <c r="C38" s="51"/>
      <c r="D38" s="51"/>
      <c r="E38" s="51"/>
      <c r="F38" s="51"/>
      <c r="G38" s="51"/>
      <c r="H38" s="51"/>
      <c r="I38" s="51"/>
      <c r="J38" s="51"/>
      <c r="K38" s="51"/>
      <c r="L38" s="52"/>
    </row>
    <row r="39" spans="1:12" ht="21.75" customHeight="1" x14ac:dyDescent="0.25">
      <c r="A39" s="23" t="s">
        <v>19</v>
      </c>
      <c r="B39" s="24"/>
      <c r="C39" s="24"/>
      <c r="D39" s="24"/>
      <c r="E39" s="24"/>
      <c r="F39" s="24"/>
      <c r="G39" s="24"/>
      <c r="H39" s="24"/>
      <c r="I39" s="24"/>
      <c r="J39" s="24"/>
      <c r="K39" s="24"/>
      <c r="L39" s="25"/>
    </row>
    <row r="40" spans="1:12" ht="20.25" customHeight="1" x14ac:dyDescent="0.25">
      <c r="A40" s="23" t="s">
        <v>21</v>
      </c>
      <c r="B40" s="24"/>
      <c r="C40" s="24"/>
      <c r="D40" s="24"/>
      <c r="E40" s="24"/>
      <c r="F40" s="24"/>
      <c r="G40" s="24"/>
      <c r="H40" s="24"/>
      <c r="I40" s="24"/>
      <c r="J40" s="24"/>
      <c r="K40" s="24"/>
      <c r="L40" s="25"/>
    </row>
    <row r="41" spans="1:12" ht="20.25" customHeight="1" x14ac:dyDescent="0.25">
      <c r="A41" s="23" t="s">
        <v>22</v>
      </c>
      <c r="B41" s="24"/>
      <c r="C41" s="24"/>
      <c r="D41" s="24"/>
      <c r="E41" s="24"/>
      <c r="F41" s="24"/>
      <c r="G41" s="24"/>
      <c r="H41" s="24"/>
      <c r="I41" s="24"/>
      <c r="J41" s="24"/>
      <c r="K41" s="24"/>
      <c r="L41" s="25"/>
    </row>
    <row r="42" spans="1:12" ht="21" customHeight="1" x14ac:dyDescent="0.25">
      <c r="A42" s="23" t="s">
        <v>27</v>
      </c>
      <c r="B42" s="24"/>
      <c r="C42" s="24"/>
      <c r="D42" s="24"/>
      <c r="E42" s="24"/>
      <c r="F42" s="24"/>
      <c r="G42" s="24"/>
      <c r="H42" s="24"/>
      <c r="I42" s="24"/>
      <c r="J42" s="24"/>
      <c r="K42" s="24"/>
      <c r="L42" s="25"/>
    </row>
    <row r="43" spans="1:12" ht="24.75" customHeight="1" thickBot="1" x14ac:dyDescent="0.3">
      <c r="A43" s="26" t="s">
        <v>23</v>
      </c>
      <c r="B43" s="27"/>
      <c r="C43" s="27"/>
      <c r="D43" s="27"/>
      <c r="E43" s="27"/>
      <c r="F43" s="27"/>
      <c r="G43" s="27"/>
      <c r="H43" s="27"/>
      <c r="I43" s="27"/>
      <c r="J43" s="27"/>
      <c r="K43" s="27"/>
      <c r="L43" s="28"/>
    </row>
  </sheetData>
  <mergeCells count="13">
    <mergeCell ref="A42:L42"/>
    <mergeCell ref="A43:L43"/>
    <mergeCell ref="A1:L1"/>
    <mergeCell ref="A2:L2"/>
    <mergeCell ref="A3:L3"/>
    <mergeCell ref="A5:L5"/>
    <mergeCell ref="A4:L4"/>
    <mergeCell ref="A23:L23"/>
    <mergeCell ref="J7:L8"/>
    <mergeCell ref="A38:L38"/>
    <mergeCell ref="A39:L39"/>
    <mergeCell ref="A40:L40"/>
    <mergeCell ref="A41:L4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DF82A-860A-4C67-98A7-54E461455761}">
  <dimension ref="A1:O12"/>
  <sheetViews>
    <sheetView tabSelected="1" workbookViewId="0">
      <selection activeCell="Q14" sqref="Q14"/>
    </sheetView>
  </sheetViews>
  <sheetFormatPr defaultRowHeight="15.75" x14ac:dyDescent="0.25"/>
  <cols>
    <col min="1" max="1" width="30.85546875" style="2" customWidth="1"/>
    <col min="2" max="2" width="14.5703125" style="1" customWidth="1"/>
    <col min="3" max="3" width="12.140625" style="1" customWidth="1"/>
    <col min="4" max="4" width="4.5703125" customWidth="1"/>
    <col min="5" max="5" width="13.140625" style="3" customWidth="1"/>
    <col min="6" max="6" width="2.5703125" style="3" customWidth="1"/>
    <col min="7" max="7" width="11.5703125" customWidth="1"/>
    <col min="8" max="8" width="12.140625" style="3" customWidth="1"/>
    <col min="9" max="9" width="10.5703125" style="3" customWidth="1"/>
    <col min="11" max="11" width="11.140625" style="3" customWidth="1"/>
    <col min="13" max="13" width="13.140625" style="3" customWidth="1"/>
    <col min="14" max="14" width="15.140625" style="13" hidden="1" customWidth="1"/>
    <col min="15" max="15" width="10.5703125" style="3" customWidth="1"/>
  </cols>
  <sheetData>
    <row r="1" spans="1:15" ht="28.5" customHeight="1" thickBot="1" x14ac:dyDescent="0.3">
      <c r="A1" s="29" t="s">
        <v>0</v>
      </c>
      <c r="B1" s="30"/>
      <c r="C1" s="30"/>
      <c r="D1" s="30"/>
      <c r="E1" s="30"/>
      <c r="F1" s="30"/>
      <c r="G1" s="30"/>
      <c r="H1" s="30"/>
      <c r="I1" s="30"/>
      <c r="J1" s="30"/>
      <c r="K1" s="30"/>
      <c r="L1" s="30"/>
      <c r="M1" s="31"/>
      <c r="N1" s="11"/>
      <c r="O1" s="18"/>
    </row>
    <row r="2" spans="1:15" ht="27" customHeight="1" thickBot="1" x14ac:dyDescent="0.3">
      <c r="A2" s="17" t="s">
        <v>1</v>
      </c>
      <c r="B2" s="15">
        <v>1</v>
      </c>
      <c r="N2" s="12">
        <f>40/(B2*7)</f>
        <v>5.7142857142857144</v>
      </c>
    </row>
    <row r="3" spans="1:15" ht="24" customHeight="1" thickBot="1" x14ac:dyDescent="0.3">
      <c r="B3" s="14"/>
    </row>
    <row r="4" spans="1:15" ht="27.95" customHeight="1" x14ac:dyDescent="0.25">
      <c r="B4" s="53" t="s">
        <v>6</v>
      </c>
      <c r="C4" s="53" t="s">
        <v>7</v>
      </c>
      <c r="E4" s="57" t="s">
        <v>8</v>
      </c>
      <c r="F4" s="19"/>
      <c r="G4" s="57" t="s">
        <v>10</v>
      </c>
      <c r="H4" s="57" t="s">
        <v>20</v>
      </c>
      <c r="I4" s="57" t="s">
        <v>12</v>
      </c>
      <c r="K4" s="57" t="s">
        <v>9</v>
      </c>
      <c r="L4" s="57" t="s">
        <v>11</v>
      </c>
      <c r="M4" s="55" t="s">
        <v>13</v>
      </c>
    </row>
    <row r="5" spans="1:15" ht="32.450000000000003" customHeight="1" thickBot="1" x14ac:dyDescent="0.3">
      <c r="B5" s="54"/>
      <c r="C5" s="54"/>
      <c r="E5" s="59"/>
      <c r="F5" s="19"/>
      <c r="G5" s="59"/>
      <c r="H5" s="59"/>
      <c r="I5" s="59"/>
      <c r="K5" s="58"/>
      <c r="L5" s="58"/>
      <c r="M5" s="56"/>
    </row>
    <row r="6" spans="1:15" ht="24" customHeight="1" thickBot="1" x14ac:dyDescent="0.3">
      <c r="A6" s="8" t="s">
        <v>2</v>
      </c>
      <c r="B6" s="10">
        <v>0</v>
      </c>
      <c r="C6" s="10">
        <v>0</v>
      </c>
      <c r="E6" s="5">
        <v>0.55000000000000004</v>
      </c>
      <c r="G6" s="4">
        <f>(B6*40)/(7*B2)</f>
        <v>0</v>
      </c>
      <c r="H6" s="4">
        <f>G6-E6</f>
        <v>-0.55000000000000004</v>
      </c>
      <c r="I6" s="16">
        <f>IF(H6&lt;0,(H6*-1)/N2,"")</f>
        <v>9.6250000000000002E-2</v>
      </c>
      <c r="K6" s="4">
        <f>(C6*40)/(7*B2)</f>
        <v>0</v>
      </c>
      <c r="L6" s="4">
        <f>K6-E6</f>
        <v>-0.55000000000000004</v>
      </c>
      <c r="M6" s="4">
        <f>IF(L6&lt;0,(L6*-1)/N2,"")</f>
        <v>9.6250000000000002E-2</v>
      </c>
    </row>
    <row r="7" spans="1:15" ht="24" customHeight="1" thickBot="1" x14ac:dyDescent="0.3">
      <c r="A7" s="8" t="s">
        <v>3</v>
      </c>
      <c r="B7" s="10">
        <v>0</v>
      </c>
      <c r="C7" s="10">
        <v>0</v>
      </c>
      <c r="G7" s="22"/>
      <c r="K7" s="22"/>
      <c r="L7" s="3"/>
      <c r="M7"/>
    </row>
    <row r="8" spans="1:15" ht="24" customHeight="1" thickBot="1" x14ac:dyDescent="0.3">
      <c r="A8" s="9" t="s">
        <v>4</v>
      </c>
      <c r="B8" s="10">
        <v>0</v>
      </c>
      <c r="C8" s="10">
        <v>0</v>
      </c>
      <c r="E8" s="5">
        <v>2.4500000000000002</v>
      </c>
      <c r="G8" s="4">
        <f>(B8*40)/(B2*7)</f>
        <v>0</v>
      </c>
      <c r="H8" s="6">
        <f>G8-E8</f>
        <v>-2.4500000000000002</v>
      </c>
      <c r="I8" s="4">
        <f>IF(H8&lt;0,(H8*-1)/N2,"")</f>
        <v>0.42875000000000002</v>
      </c>
      <c r="K8" s="4">
        <f>(C8*40)/(B2*7)</f>
        <v>0</v>
      </c>
      <c r="L8" s="6">
        <f>K8-E8</f>
        <v>-2.4500000000000002</v>
      </c>
      <c r="M8" s="4">
        <f>IF(L8&lt;0,(L8*-1)/N2,"")</f>
        <v>0.42875000000000002</v>
      </c>
    </row>
    <row r="9" spans="1:15" ht="27.6" customHeight="1" thickBot="1" x14ac:dyDescent="0.3">
      <c r="A9" s="7" t="s">
        <v>5</v>
      </c>
      <c r="B9" s="10">
        <f>SUM(B6:B8)</f>
        <v>0</v>
      </c>
      <c r="C9" s="10">
        <v>0</v>
      </c>
      <c r="E9" s="5">
        <v>3.48</v>
      </c>
      <c r="G9" s="4">
        <f>(B9*40)/(B2*7)</f>
        <v>0</v>
      </c>
      <c r="H9" s="4">
        <f>G9-E9</f>
        <v>-3.48</v>
      </c>
      <c r="I9" s="4">
        <f>IF(H9&lt;0,(H9*-1)/N2,"")</f>
        <v>0.60899999999999999</v>
      </c>
      <c r="K9" s="4">
        <f>(C9*40)/(B2*7)</f>
        <v>0</v>
      </c>
      <c r="L9" s="4">
        <f>K9-E9</f>
        <v>-3.48</v>
      </c>
      <c r="M9" s="4">
        <f>IF(L9&lt;0,(L9*-1)/N2,"")</f>
        <v>0.60899999999999999</v>
      </c>
    </row>
    <row r="10" spans="1:15" ht="33.950000000000003" customHeight="1" x14ac:dyDescent="0.25"/>
    <row r="12" spans="1:15" s="13" customFormat="1" x14ac:dyDescent="0.25">
      <c r="A12" s="60">
        <f>40/(B2*7)</f>
        <v>5.7142857142857144</v>
      </c>
      <c r="B12" s="20"/>
      <c r="C12" s="20"/>
      <c r="E12" s="21"/>
      <c r="F12" s="21"/>
      <c r="H12" s="21"/>
      <c r="I12" s="21"/>
      <c r="K12" s="21"/>
      <c r="M12" s="21"/>
      <c r="O12" s="21"/>
    </row>
  </sheetData>
  <mergeCells count="10">
    <mergeCell ref="A1:M1"/>
    <mergeCell ref="B4:B5"/>
    <mergeCell ref="C4:C5"/>
    <mergeCell ref="M4:M5"/>
    <mergeCell ref="L4:L5"/>
    <mergeCell ref="K4:K5"/>
    <mergeCell ref="G4:G5"/>
    <mergeCell ref="E4:E5"/>
    <mergeCell ref="H4:H5"/>
    <mergeCell ref="I4:I5"/>
  </mergeCells>
  <conditionalFormatting sqref="H6 L6 H8:H9 L8:L9">
    <cfRule type="cellIs" dxfId="0" priority="3" operator="lessThan">
      <formula>0</formula>
    </cfRule>
  </conditionalFormatting>
  <dataValidations count="1">
    <dataValidation type="whole" operator="greaterThan" allowBlank="1" showInputMessage="1" showErrorMessage="1" errorTitle="Must be a positive number" error="Your census must be at least 1 to use this calculator." sqref="B2" xr:uid="{4EFE5200-76DD-46FE-A81B-FE8ACDD54208}">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User's Guide</vt: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A. Fangboner</dc:creator>
  <cp:lastModifiedBy>Lisa Thomson</cp:lastModifiedBy>
  <dcterms:created xsi:type="dcterms:W3CDTF">2024-05-30T17:28:45Z</dcterms:created>
  <dcterms:modified xsi:type="dcterms:W3CDTF">2024-06-03T22:50:05Z</dcterms:modified>
</cp:coreProperties>
</file>